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10" windowHeight="11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19"/>
  <c r="F14"/>
  <c r="E14"/>
  <c r="F24"/>
  <c r="E24"/>
  <c r="G27"/>
  <c r="G26"/>
  <c r="F16"/>
  <c r="D16"/>
  <c r="F33"/>
  <c r="F17"/>
  <c r="F34"/>
  <c r="E34"/>
  <c r="D34"/>
  <c r="G38"/>
  <c r="G37"/>
  <c r="G36"/>
  <c r="G31"/>
  <c r="G23"/>
  <c r="G22"/>
  <c r="G21"/>
  <c r="G19"/>
  <c r="G16" l="1"/>
  <c r="F18"/>
  <c r="G34"/>
  <c r="E18"/>
  <c r="E29"/>
  <c r="G29"/>
  <c r="G28"/>
  <c r="G24" s="1"/>
  <c r="D28"/>
  <c r="D17"/>
  <c r="G32"/>
  <c r="G33" s="1"/>
  <c r="D33"/>
  <c r="D18" s="1"/>
  <c r="G18" s="1"/>
  <c r="D14" l="1"/>
  <c r="G14" s="1"/>
  <c r="G17"/>
</calcChain>
</file>

<file path=xl/sharedStrings.xml><?xml version="1.0" encoding="utf-8"?>
<sst xmlns="http://schemas.openxmlformats.org/spreadsheetml/2006/main" count="50" uniqueCount="29">
  <si>
    <t>Статус</t>
  </si>
  <si>
    <t>Наименование муниципальной программы, подпрограммы муниципальной программы</t>
  </si>
  <si>
    <t>Итого на период</t>
  </si>
  <si>
    <t xml:space="preserve">Всего                    </t>
  </si>
  <si>
    <t xml:space="preserve">в том числе:             </t>
  </si>
  <si>
    <t xml:space="preserve">федеральный бюджет    </t>
  </si>
  <si>
    <t xml:space="preserve">краевой бюджет           </t>
  </si>
  <si>
    <t xml:space="preserve">местный бюджет    </t>
  </si>
  <si>
    <t>Муниципальная программа</t>
  </si>
  <si>
    <t xml:space="preserve">«Реформирование и модернизация жилищно-коммунального хозяйства и повышение энергетической эффективности на территории ЗАТО Железногорск» </t>
  </si>
  <si>
    <t xml:space="preserve"> «Развитие объектов социальной сферы, специального назначения и жилищно-коммунального хозяйства  ЗАТО  Железногорск» </t>
  </si>
  <si>
    <t>«Энергосбережение и повышение энергетической эффективности ЗАТО Железногорск»</t>
  </si>
  <si>
    <t>Уровень бюджетной системы/ источники финансирования</t>
  </si>
  <si>
    <t>Приложение №2</t>
  </si>
  <si>
    <t>к постановлению Администарции ЗАТО г.Железногорск</t>
  </si>
  <si>
    <t>от____________2016 №_______________</t>
  </si>
  <si>
    <t xml:space="preserve">Оценка расходов (руб.), годы
</t>
  </si>
  <si>
    <t>Приложение № 3</t>
  </si>
  <si>
    <t>Информация об источниках финансирования подпрограмм, отдельных мероприятий муниципальной программы (средства местного бюджета, в том числе средства, поступившие из бюджетов других уровней бюджетной системы)</t>
  </si>
  <si>
    <t xml:space="preserve">к муниципальной программе «Реформирование и модернизация жилищно-коммунального хозяйства и повышение энергетической эффективности на территории ЗАТО Железногорск»   </t>
  </si>
  <si>
    <t>Резерв средств на исполнение условий соглашений о предоставлении межбюджетных трансфертов из вышестоящего бюджета в рамках муниципальной программы "Реформирование и модернизация жилищно-коммунального хозяйства и повышение энергетической эффективности на территории ЗАТО Железногорск</t>
  </si>
  <si>
    <t>Отдельное мероприятие № 1</t>
  </si>
  <si>
    <t>Подпрограмма</t>
  </si>
  <si>
    <t xml:space="preserve">Подпрограмма </t>
  </si>
  <si>
    <t xml:space="preserve"> «Модернизация и капитальный ремонт объектов коммунальной инфраструктуры и энергетического комплекса ЗАТО  Железногорск» </t>
  </si>
  <si>
    <t>Приложение № 2</t>
  </si>
  <si>
    <t>Руководитель  УГХ</t>
  </si>
  <si>
    <t>А.Ф.Тельманова</t>
  </si>
  <si>
    <t>к постановлению Администарции ЗАТО г.Железногорск     от  02.08.2022 № 1512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</si>
</sst>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5" workbookViewId="0">
      <selection activeCell="H13" sqref="H13"/>
    </sheetView>
  </sheetViews>
  <sheetFormatPr defaultRowHeight="15"/>
  <cols>
    <col min="1" max="1" width="18.7109375" customWidth="1"/>
    <col min="2" max="2" width="32.7109375" customWidth="1"/>
    <col min="3" max="3" width="16" customWidth="1"/>
    <col min="4" max="4" width="17.28515625" customWidth="1"/>
    <col min="5" max="5" width="15.140625" customWidth="1"/>
    <col min="6" max="6" width="15.42578125" customWidth="1"/>
    <col min="7" max="7" width="15.85546875" customWidth="1"/>
    <col min="11" max="11" width="12.42578125" bestFit="1" customWidth="1"/>
  </cols>
  <sheetData>
    <row r="1" spans="1:11" hidden="1">
      <c r="E1" s="34"/>
      <c r="F1" s="34"/>
      <c r="G1" s="34"/>
    </row>
    <row r="2" spans="1:11" hidden="1">
      <c r="E2" s="6" t="s">
        <v>13</v>
      </c>
      <c r="F2" s="6"/>
      <c r="G2" s="6"/>
    </row>
    <row r="3" spans="1:11" hidden="1">
      <c r="E3" s="39" t="s">
        <v>14</v>
      </c>
      <c r="F3" s="39"/>
      <c r="G3" s="39"/>
    </row>
    <row r="4" spans="1:11" hidden="1">
      <c r="E4" s="39" t="s">
        <v>15</v>
      </c>
      <c r="F4" s="39"/>
      <c r="G4" s="39"/>
    </row>
    <row r="5" spans="1:11">
      <c r="E5" s="36" t="s">
        <v>25</v>
      </c>
      <c r="F5" s="36"/>
      <c r="G5" s="36"/>
    </row>
    <row r="6" spans="1:11" ht="30.75" customHeight="1">
      <c r="E6" s="35" t="s">
        <v>28</v>
      </c>
      <c r="F6" s="35"/>
      <c r="G6" s="35"/>
    </row>
    <row r="7" spans="1:11" ht="30.75" customHeight="1">
      <c r="E7" s="36" t="s">
        <v>17</v>
      </c>
      <c r="F7" s="36"/>
      <c r="G7" s="36"/>
    </row>
    <row r="8" spans="1:11" ht="63.75" customHeight="1">
      <c r="E8" s="35" t="s">
        <v>19</v>
      </c>
      <c r="F8" s="35"/>
      <c r="G8" s="35"/>
    </row>
    <row r="9" spans="1:11" ht="37.5" customHeight="1">
      <c r="A9" s="21" t="s">
        <v>18</v>
      </c>
      <c r="B9" s="21"/>
      <c r="C9" s="21"/>
      <c r="D9" s="21"/>
      <c r="E9" s="21"/>
      <c r="F9" s="21"/>
      <c r="G9" s="21"/>
    </row>
    <row r="10" spans="1:11" ht="24" customHeight="1"/>
    <row r="11" spans="1:11" ht="18" customHeight="1">
      <c r="A11" s="38" t="s">
        <v>0</v>
      </c>
      <c r="B11" s="38" t="s">
        <v>1</v>
      </c>
      <c r="C11" s="38" t="s">
        <v>12</v>
      </c>
      <c r="D11" s="22" t="s">
        <v>16</v>
      </c>
      <c r="E11" s="23"/>
      <c r="F11" s="23"/>
      <c r="G11" s="24"/>
    </row>
    <row r="12" spans="1:11" ht="8.25" customHeight="1">
      <c r="A12" s="38"/>
      <c r="B12" s="38"/>
      <c r="C12" s="38"/>
      <c r="D12" s="25"/>
      <c r="E12" s="26"/>
      <c r="F12" s="26"/>
      <c r="G12" s="27"/>
    </row>
    <row r="13" spans="1:11" ht="50.25" customHeight="1">
      <c r="A13" s="38"/>
      <c r="B13" s="38"/>
      <c r="C13" s="38"/>
      <c r="D13" s="2">
        <v>2022</v>
      </c>
      <c r="E13" s="2">
        <v>2023</v>
      </c>
      <c r="F13" s="2">
        <v>2024</v>
      </c>
      <c r="G13" s="3" t="s">
        <v>2</v>
      </c>
    </row>
    <row r="14" spans="1:11" ht="25.5" customHeight="1">
      <c r="A14" s="37" t="s">
        <v>8</v>
      </c>
      <c r="B14" s="28" t="s">
        <v>9</v>
      </c>
      <c r="C14" s="14" t="s">
        <v>3</v>
      </c>
      <c r="D14" s="8">
        <f>D16+D17+D18</f>
        <v>255725338.59999999</v>
      </c>
      <c r="E14" s="8">
        <f t="shared" ref="E14:F14" si="0">E16+E17+E18+E24</f>
        <v>13287483</v>
      </c>
      <c r="F14" s="8">
        <f t="shared" si="0"/>
        <v>13359483</v>
      </c>
      <c r="G14" s="8">
        <f>D14+E14+F14</f>
        <v>282372304.60000002</v>
      </c>
      <c r="K14" s="4"/>
    </row>
    <row r="15" spans="1:11" ht="26.25" customHeight="1">
      <c r="A15" s="37"/>
      <c r="B15" s="29"/>
      <c r="C15" s="14" t="s">
        <v>4</v>
      </c>
      <c r="D15" s="9"/>
      <c r="E15" s="9"/>
      <c r="F15" s="9"/>
      <c r="G15" s="10"/>
    </row>
    <row r="16" spans="1:11" ht="30" customHeight="1">
      <c r="A16" s="37"/>
      <c r="B16" s="29"/>
      <c r="C16" s="14" t="s">
        <v>5</v>
      </c>
      <c r="D16" s="8">
        <f>D31</f>
        <v>45297.89</v>
      </c>
      <c r="E16" s="8">
        <v>0</v>
      </c>
      <c r="F16" s="8">
        <f>F31</f>
        <v>51120</v>
      </c>
      <c r="G16" s="8">
        <f t="shared" ref="G16:G38" si="1">F16+E16+D16</f>
        <v>96417.89</v>
      </c>
      <c r="K16" s="4"/>
    </row>
    <row r="17" spans="1:7" ht="26.25" customHeight="1">
      <c r="A17" s="37"/>
      <c r="B17" s="29"/>
      <c r="C17" s="14" t="s">
        <v>6</v>
      </c>
      <c r="D17" s="8">
        <f>D27+D32</f>
        <v>223241402.11000001</v>
      </c>
      <c r="E17" s="8">
        <v>0</v>
      </c>
      <c r="F17" s="8">
        <f>F32</f>
        <v>20880</v>
      </c>
      <c r="G17" s="8">
        <f t="shared" si="1"/>
        <v>223262282.11000001</v>
      </c>
    </row>
    <row r="18" spans="1:7" ht="34.5" customHeight="1">
      <c r="A18" s="37"/>
      <c r="B18" s="30"/>
      <c r="C18" s="14" t="s">
        <v>7</v>
      </c>
      <c r="D18" s="8">
        <f>D23+D28+D33+D38</f>
        <v>32438638.600000001</v>
      </c>
      <c r="E18" s="8">
        <f t="shared" ref="E18:F18" si="2">E33+E38+E23</f>
        <v>13287483</v>
      </c>
      <c r="F18" s="8">
        <f t="shared" si="2"/>
        <v>13287483</v>
      </c>
      <c r="G18" s="8">
        <f>F18+E18+D18</f>
        <v>59013604.600000001</v>
      </c>
    </row>
    <row r="19" spans="1:7" ht="36.75" customHeight="1">
      <c r="A19" s="28" t="s">
        <v>21</v>
      </c>
      <c r="B19" s="31" t="s">
        <v>20</v>
      </c>
      <c r="C19" s="13" t="s">
        <v>3</v>
      </c>
      <c r="D19" s="8">
        <f>D23</f>
        <v>1024282</v>
      </c>
      <c r="E19" s="8">
        <v>0</v>
      </c>
      <c r="F19" s="8">
        <v>0</v>
      </c>
      <c r="G19" s="8">
        <f t="shared" si="1"/>
        <v>1024282</v>
      </c>
    </row>
    <row r="20" spans="1:7" ht="26.25" customHeight="1">
      <c r="A20" s="29"/>
      <c r="B20" s="32"/>
      <c r="C20" s="13" t="s">
        <v>4</v>
      </c>
      <c r="D20" s="8"/>
      <c r="E20" s="8"/>
      <c r="F20" s="8"/>
      <c r="G20" s="8"/>
    </row>
    <row r="21" spans="1:7" ht="42" customHeight="1">
      <c r="A21" s="29"/>
      <c r="B21" s="32"/>
      <c r="C21" s="13" t="s">
        <v>5</v>
      </c>
      <c r="D21" s="8">
        <v>0</v>
      </c>
      <c r="E21" s="8">
        <v>0</v>
      </c>
      <c r="F21" s="8">
        <v>0</v>
      </c>
      <c r="G21" s="8">
        <f t="shared" si="1"/>
        <v>0</v>
      </c>
    </row>
    <row r="22" spans="1:7" ht="27.75" customHeight="1">
      <c r="A22" s="29"/>
      <c r="B22" s="32"/>
      <c r="C22" s="13" t="s">
        <v>6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ht="47.25" customHeight="1">
      <c r="A23" s="30"/>
      <c r="B23" s="33"/>
      <c r="C23" s="13" t="s">
        <v>7</v>
      </c>
      <c r="D23" s="7">
        <v>1024282</v>
      </c>
      <c r="E23" s="7">
        <v>0</v>
      </c>
      <c r="F23" s="7">
        <v>0</v>
      </c>
      <c r="G23" s="8">
        <f t="shared" si="1"/>
        <v>1024282</v>
      </c>
    </row>
    <row r="24" spans="1:7" ht="31.5" customHeight="1">
      <c r="A24" s="20" t="s">
        <v>22</v>
      </c>
      <c r="B24" s="20" t="s">
        <v>24</v>
      </c>
      <c r="C24" s="13" t="s">
        <v>3</v>
      </c>
      <c r="D24" s="11">
        <v>12625787.6</v>
      </c>
      <c r="E24" s="11">
        <f t="shared" ref="E24:G24" si="3">E26+E27+E28</f>
        <v>0</v>
      </c>
      <c r="F24" s="11">
        <f t="shared" si="3"/>
        <v>0</v>
      </c>
      <c r="G24" s="11">
        <f t="shared" si="3"/>
        <v>12625787.6</v>
      </c>
    </row>
    <row r="25" spans="1:7" ht="31.5" customHeight="1">
      <c r="A25" s="20"/>
      <c r="B25" s="20"/>
      <c r="C25" s="13" t="s">
        <v>4</v>
      </c>
      <c r="D25" s="12"/>
      <c r="E25" s="12"/>
      <c r="F25" s="12"/>
      <c r="G25" s="8"/>
    </row>
    <row r="26" spans="1:7" ht="31.5" customHeight="1">
      <c r="A26" s="20"/>
      <c r="B26" s="20"/>
      <c r="C26" s="13" t="s">
        <v>5</v>
      </c>
      <c r="D26" s="8">
        <v>0</v>
      </c>
      <c r="E26" s="8">
        <v>0</v>
      </c>
      <c r="F26" s="8">
        <v>0</v>
      </c>
      <c r="G26" s="8">
        <f t="shared" ref="G26:G27" si="4">F26+E26+D26</f>
        <v>0</v>
      </c>
    </row>
    <row r="27" spans="1:7" ht="31.5" customHeight="1">
      <c r="A27" s="20"/>
      <c r="B27" s="20"/>
      <c r="C27" s="13" t="s">
        <v>6</v>
      </c>
      <c r="D27" s="8">
        <v>9763300</v>
      </c>
      <c r="E27" s="8">
        <v>0</v>
      </c>
      <c r="F27" s="8">
        <v>0</v>
      </c>
      <c r="G27" s="8">
        <f t="shared" si="4"/>
        <v>9763300</v>
      </c>
    </row>
    <row r="28" spans="1:7" ht="31.5" customHeight="1">
      <c r="A28" s="20"/>
      <c r="B28" s="20"/>
      <c r="C28" s="13" t="s">
        <v>7</v>
      </c>
      <c r="D28" s="8">
        <f>D24-D27</f>
        <v>2862487.5999999996</v>
      </c>
      <c r="E28" s="8">
        <v>0</v>
      </c>
      <c r="F28" s="8">
        <v>0</v>
      </c>
      <c r="G28" s="8">
        <f>D28+E28+F28</f>
        <v>2862487.5999999996</v>
      </c>
    </row>
    <row r="29" spans="1:7" ht="31.5" customHeight="1">
      <c r="A29" s="20" t="s">
        <v>22</v>
      </c>
      <c r="B29" s="20" t="s">
        <v>10</v>
      </c>
      <c r="C29" s="1" t="s">
        <v>3</v>
      </c>
      <c r="D29" s="11">
        <v>241775269</v>
      </c>
      <c r="E29" s="11">
        <f>E33</f>
        <v>13023483</v>
      </c>
      <c r="F29" s="11">
        <v>13095483</v>
      </c>
      <c r="G29" s="8">
        <f t="shared" si="1"/>
        <v>267894235</v>
      </c>
    </row>
    <row r="30" spans="1:7" ht="31.5" customHeight="1">
      <c r="A30" s="20"/>
      <c r="B30" s="20"/>
      <c r="C30" s="1" t="s">
        <v>4</v>
      </c>
      <c r="D30" s="12"/>
      <c r="E30" s="12"/>
      <c r="F30" s="12"/>
      <c r="G30" s="8"/>
    </row>
    <row r="31" spans="1:7" ht="31.5" customHeight="1">
      <c r="A31" s="20"/>
      <c r="B31" s="20"/>
      <c r="C31" s="1" t="s">
        <v>5</v>
      </c>
      <c r="D31" s="8">
        <v>45297.89</v>
      </c>
      <c r="E31" s="8">
        <v>0</v>
      </c>
      <c r="F31" s="8">
        <v>51120</v>
      </c>
      <c r="G31" s="8">
        <f t="shared" si="1"/>
        <v>96417.89</v>
      </c>
    </row>
    <row r="32" spans="1:7" ht="31.5" customHeight="1">
      <c r="A32" s="20"/>
      <c r="B32" s="20"/>
      <c r="C32" s="1" t="s">
        <v>6</v>
      </c>
      <c r="D32" s="8">
        <f>18502.11+128656700+84802900</f>
        <v>213478102.11000001</v>
      </c>
      <c r="E32" s="8">
        <v>0</v>
      </c>
      <c r="F32" s="8">
        <v>20880</v>
      </c>
      <c r="G32" s="8">
        <f t="shared" si="1"/>
        <v>213498982.11000001</v>
      </c>
    </row>
    <row r="33" spans="1:7" ht="31.5" customHeight="1">
      <c r="A33" s="20"/>
      <c r="B33" s="20"/>
      <c r="C33" s="1" t="s">
        <v>7</v>
      </c>
      <c r="D33" s="8">
        <f>D29-D31-D32</f>
        <v>28251869</v>
      </c>
      <c r="E33" s="8">
        <v>13023483</v>
      </c>
      <c r="F33" s="8">
        <f>F29-F31-F32</f>
        <v>13023483</v>
      </c>
      <c r="G33" s="8">
        <f>G29-G31-G32</f>
        <v>54298835</v>
      </c>
    </row>
    <row r="34" spans="1:7" ht="23.25" customHeight="1">
      <c r="A34" s="17" t="s">
        <v>23</v>
      </c>
      <c r="B34" s="20" t="s">
        <v>11</v>
      </c>
      <c r="C34" s="1" t="s">
        <v>3</v>
      </c>
      <c r="D34" s="11">
        <f>D38</f>
        <v>300000</v>
      </c>
      <c r="E34" s="11">
        <f>E38</f>
        <v>264000</v>
      </c>
      <c r="F34" s="11">
        <f>F38</f>
        <v>264000</v>
      </c>
      <c r="G34" s="8">
        <f t="shared" si="1"/>
        <v>828000</v>
      </c>
    </row>
    <row r="35" spans="1:7" ht="24.75" customHeight="1">
      <c r="A35" s="18"/>
      <c r="B35" s="20"/>
      <c r="C35" s="1" t="s">
        <v>4</v>
      </c>
      <c r="D35" s="12"/>
      <c r="E35" s="12"/>
      <c r="F35" s="12"/>
      <c r="G35" s="8"/>
    </row>
    <row r="36" spans="1:7" ht="31.5" customHeight="1">
      <c r="A36" s="18"/>
      <c r="B36" s="20"/>
      <c r="C36" s="1" t="s">
        <v>5</v>
      </c>
      <c r="D36" s="8">
        <v>0</v>
      </c>
      <c r="E36" s="8">
        <v>0</v>
      </c>
      <c r="F36" s="8">
        <v>0</v>
      </c>
      <c r="G36" s="8">
        <f t="shared" si="1"/>
        <v>0</v>
      </c>
    </row>
    <row r="37" spans="1:7" ht="31.5" customHeight="1">
      <c r="A37" s="18"/>
      <c r="B37" s="20"/>
      <c r="C37" s="1" t="s">
        <v>6</v>
      </c>
      <c r="D37" s="8">
        <v>0</v>
      </c>
      <c r="E37" s="8">
        <v>0</v>
      </c>
      <c r="F37" s="8">
        <v>0</v>
      </c>
      <c r="G37" s="8">
        <f t="shared" si="1"/>
        <v>0</v>
      </c>
    </row>
    <row r="38" spans="1:7" ht="30">
      <c r="A38" s="19"/>
      <c r="B38" s="20"/>
      <c r="C38" s="1" t="s">
        <v>7</v>
      </c>
      <c r="D38" s="11">
        <v>300000</v>
      </c>
      <c r="E38" s="11">
        <v>264000</v>
      </c>
      <c r="F38" s="11">
        <v>264000</v>
      </c>
      <c r="G38" s="8">
        <f t="shared" si="1"/>
        <v>828000</v>
      </c>
    </row>
    <row r="40" spans="1:7" ht="15.75">
      <c r="A40" s="15" t="s">
        <v>26</v>
      </c>
      <c r="B40" s="15"/>
      <c r="C40" s="5"/>
      <c r="D40" s="5"/>
      <c r="E40" s="16" t="s">
        <v>27</v>
      </c>
      <c r="F40" s="16"/>
    </row>
  </sheetData>
  <mergeCells count="24">
    <mergeCell ref="E1:G1"/>
    <mergeCell ref="E8:G8"/>
    <mergeCell ref="E7:G7"/>
    <mergeCell ref="A14:A18"/>
    <mergeCell ref="A11:A13"/>
    <mergeCell ref="B11:B13"/>
    <mergeCell ref="C11:C13"/>
    <mergeCell ref="B14:B18"/>
    <mergeCell ref="E3:G3"/>
    <mergeCell ref="E4:G4"/>
    <mergeCell ref="E5:G5"/>
    <mergeCell ref="E6:G6"/>
    <mergeCell ref="A40:B40"/>
    <mergeCell ref="E40:F40"/>
    <mergeCell ref="A34:A38"/>
    <mergeCell ref="B34:B38"/>
    <mergeCell ref="A9:G9"/>
    <mergeCell ref="A29:A33"/>
    <mergeCell ref="B29:B33"/>
    <mergeCell ref="D11:G12"/>
    <mergeCell ref="A19:A23"/>
    <mergeCell ref="B19:B23"/>
    <mergeCell ref="A24:A28"/>
    <mergeCell ref="B24:B28"/>
  </mergeCells>
  <pageMargins left="0.7" right="0.7" top="0.75" bottom="0.75" header="0.3" footer="0.3"/>
  <pageSetup paperSize="9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Sinkina</dc:creator>
  <cp:lastModifiedBy>Sinkina</cp:lastModifiedBy>
  <cp:lastPrinted>2022-08-01T07:30:00Z</cp:lastPrinted>
  <dcterms:created xsi:type="dcterms:W3CDTF">2013-09-24T03:22:44Z</dcterms:created>
  <dcterms:modified xsi:type="dcterms:W3CDTF">2022-08-02T06:40:22Z</dcterms:modified>
</cp:coreProperties>
</file>