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270" windowHeight="9315"/>
  </bookViews>
  <sheets>
    <sheet name="Лист1" sheetId="1" r:id="rId1"/>
  </sheets>
  <definedNames>
    <definedName name="_xlnm.Print_Area" localSheetId="0">Лист1!$A$1:$K$48</definedName>
  </definedNames>
  <calcPr calcId="125725"/>
</workbook>
</file>

<file path=xl/calcChain.xml><?xml version="1.0" encoding="utf-8"?>
<calcChain xmlns="http://schemas.openxmlformats.org/spreadsheetml/2006/main">
  <c r="H38" i="1"/>
  <c r="H40"/>
  <c r="J40"/>
  <c r="G18"/>
  <c r="G14"/>
  <c r="G12"/>
  <c r="H18"/>
  <c r="I18"/>
  <c r="I36"/>
  <c r="H36"/>
  <c r="G36"/>
  <c r="I33"/>
  <c r="H33"/>
  <c r="G33"/>
  <c r="J33" s="1"/>
  <c r="I31"/>
  <c r="H31"/>
  <c r="G31"/>
  <c r="I29"/>
  <c r="H29"/>
  <c r="G29"/>
  <c r="J13"/>
  <c r="I14"/>
  <c r="H14"/>
  <c r="I12"/>
  <c r="H12"/>
  <c r="J30"/>
  <c r="J34"/>
  <c r="J21"/>
  <c r="J20"/>
  <c r="J18" s="1"/>
  <c r="J37"/>
  <c r="J32"/>
  <c r="J16"/>
  <c r="J22"/>
  <c r="J31" l="1"/>
  <c r="J36"/>
  <c r="I38"/>
  <c r="I40" s="1"/>
  <c r="J29"/>
  <c r="J14"/>
  <c r="J12"/>
  <c r="J15"/>
  <c r="G38" l="1"/>
  <c r="G40" s="1"/>
  <c r="J38"/>
</calcChain>
</file>

<file path=xl/sharedStrings.xml><?xml version="1.0" encoding="utf-8"?>
<sst xmlns="http://schemas.openxmlformats.org/spreadsheetml/2006/main" count="124" uniqueCount="56">
  <si>
    <t>Итого на период</t>
  </si>
  <si>
    <t>X</t>
  </si>
  <si>
    <t>009</t>
  </si>
  <si>
    <t>В том числе :</t>
  </si>
  <si>
    <t>Перечень мероприятий подпрограммы</t>
  </si>
  <si>
    <t>Итого по подпрограмме:</t>
  </si>
  <si>
    <t>1102</t>
  </si>
  <si>
    <t>Ожидаемый результат от реализации подпрограммного мероприятия (в натуральном выражении)</t>
  </si>
  <si>
    <t>Цели, задачи, мероприятия подпрограммы</t>
  </si>
  <si>
    <t>Цель подпрограммы: Обеспечение условий для развития на территории ЗАТО Железногорск физической культуры, школьного спорта и массового спорта, организация проведения официальных физкультурно-оздоровительных и спортивных мероприятий городского округа</t>
  </si>
  <si>
    <t>Выполнение мероприятий по развитию физической культуры и спорта в ЗАТО Железногорск, запланированные муниципальной программой</t>
  </si>
  <si>
    <t>0910000060</t>
  </si>
  <si>
    <t>Х</t>
  </si>
  <si>
    <t>Приложение № 2</t>
  </si>
  <si>
    <t xml:space="preserve">к подпрограмме 1 «Развитие массовой физической культуры и спорта»
</t>
  </si>
  <si>
    <t>0910000000</t>
  </si>
  <si>
    <t>Администрация ЗАТО                          г. Железногорск</t>
  </si>
  <si>
    <t>Наименование главного распорядителя бюджетных средств</t>
  </si>
  <si>
    <t>КБК&lt;*&gt;</t>
  </si>
  <si>
    <t>КЦСР</t>
  </si>
  <si>
    <t>КВР</t>
  </si>
  <si>
    <t>КФСР</t>
  </si>
  <si>
    <t>КВСР</t>
  </si>
  <si>
    <t>&lt;*&gt; - КБК - коды бюджетной классификации</t>
  </si>
  <si>
    <t>КЦСР - код целевой статьи расходов</t>
  </si>
  <si>
    <t>КВСР - код главного распорядителя бюджетных средств</t>
  </si>
  <si>
    <t>КФСР - код раздела, подраздела</t>
  </si>
  <si>
    <t>КВР - код вида расходов</t>
  </si>
  <si>
    <t>Главный распорядитель                             бюджетных средств</t>
  </si>
  <si>
    <t>Расходы, рублей</t>
  </si>
  <si>
    <t xml:space="preserve"> </t>
  </si>
  <si>
    <t>0910000210</t>
  </si>
  <si>
    <t>0910000220</t>
  </si>
  <si>
    <t>Мероприятие 1.1. Оказание услуг (выполнение работ) физкультурно-спортивными учреждениями</t>
  </si>
  <si>
    <t>Мероприятие 1.2. Проведение занятий в клубах по месту жительства физкультурно-спортивными организациями, реализующими программы спортивной подготовки</t>
  </si>
  <si>
    <t>Задача 4: Обеспечение эффективного управления отраслью «Физическая культура и спорт»</t>
  </si>
  <si>
    <t>Задача 1: Обеспечение доступа к объектам спорта;  проведение занятий физкультурно-спортивной направленности по месту проживания граждан
Задача 2: Организация и проведение официальных спортивных, физкультурных (физкультурно-оздоровительных) мероприятий
Задача 3: Организация мероприятий по подготовке спортивных сборных команд</t>
  </si>
  <si>
    <t>Мероприятие 4.1. Оказание содействия в реализации мероприятий по развитию физической культуры и спорта в ЗАТО Железногорск</t>
  </si>
  <si>
    <t>Задача 5: Обеспечение безопасных и комфортных условий на муниципальных объектах спорта; укрепление материально-технической базы муниципальных учреждений физкультурно-спортивной направленности</t>
  </si>
  <si>
    <t>Мероприятие 5.1.                                                       Расходы на поддержку физкультурно-спортивных клубов по месту жительства</t>
  </si>
  <si>
    <t xml:space="preserve">Приобретение спортивного оборудования и (или) инвентаря, наградной продукции для проведения физкультурно-спортивных мероприятий, состоящих в календарном плане физкультурно-спортивных клубов по месту жительства </t>
  </si>
  <si>
    <t>09100S4180</t>
  </si>
  <si>
    <t>09100S8450</t>
  </si>
  <si>
    <t>Мероприятие 5.2.                                                       Расходы на устройство плоскостных спортивных сооружений в сельской местности</t>
  </si>
  <si>
    <t>Расходы на устройство плоскостного спортивного сооружения в п. Додоново</t>
  </si>
  <si>
    <t>0910000240</t>
  </si>
  <si>
    <t>Закупка товаров, работ и услуг для обеспечения муниципальных нужд - в целях выполнения работ по обустройству площадки для размещения ФОКОТ.</t>
  </si>
  <si>
    <t>Администрация ЗАТО                                   г. Железногорск</t>
  </si>
  <si>
    <t>0910000190</t>
  </si>
  <si>
    <t xml:space="preserve">Предоставление субсидии на иные цели МАУ  «КОСС»  в 2022 году в целях подготовки и участия в краевой зимней Спартакиаде ветеранов Красноярского края и  в краевой летней Спартакиаде Красноярского края </t>
  </si>
  <si>
    <t xml:space="preserve">Мероприятие 5.3.                                  Приобретение оборудования и инвентаря, спортивной формы и обуви для обеспечения участия спортивных сборных команд ЗАТО Железногорск в спартакиадах Красноярского края </t>
  </si>
  <si>
    <t>Мероприятие 6.1. Благоустройство территории под размещение физкультурно-оздоровительного комплекса открытого типа и монтаж спортивно-технологического оборудования</t>
  </si>
  <si>
    <t>Задача 6: Благоустройство территории под размещение физкультурно-оздоровительного комплекса открытого типа и монтаж спортивно-технологического оборудования</t>
  </si>
  <si>
    <t xml:space="preserve">Начальник Социального отдела                                                                                                          ___________               А.А. Кривицкая                      </t>
  </si>
  <si>
    <t xml:space="preserve">Выполнение МАУ «КОСС» муниципальных работ в рамках установленного учредителем муниципального задания: 128 штук в год; участие спортивных сборных команд ЗАТО Железногорск в выездных спортивных соревнованиях: не менее 700 человек в год
</t>
  </si>
  <si>
    <t>Проведение занятий в спортивных клубах по месту жительства физкультурно-спортивными организациями, реализующими программы спортивной подготовки:  в 2022 году - 3650 шт. в год, в 2023 году - 3650 шт. в год., в 2024 году - 3650 шт. в год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</si>
</sst>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11"/>
      <name val="Calibri"/>
      <family val="2"/>
      <charset val="204"/>
    </font>
    <font>
      <sz val="13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9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Border="1" applyAlignment="1">
      <alignment wrapText="1"/>
    </xf>
    <xf numFmtId="2" fontId="0" fillId="0" borderId="0" xfId="0" applyNumberFormat="1"/>
    <xf numFmtId="2" fontId="6" fillId="0" borderId="0" xfId="0" applyNumberFormat="1" applyFont="1"/>
    <xf numFmtId="0" fontId="8" fillId="0" borderId="0" xfId="0" applyFont="1"/>
    <xf numFmtId="0" fontId="8" fillId="0" borderId="0" xfId="0" applyFont="1" applyAlignment="1">
      <alignment wrapText="1"/>
    </xf>
    <xf numFmtId="2" fontId="8" fillId="0" borderId="0" xfId="0" applyNumberFormat="1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/>
    <xf numFmtId="0" fontId="3" fillId="2" borderId="0" xfId="0" applyFont="1" applyFill="1" applyAlignment="1">
      <alignment vertical="top"/>
    </xf>
    <xf numFmtId="4" fontId="3" fillId="2" borderId="0" xfId="0" applyNumberFormat="1" applyFont="1" applyFill="1" applyAlignment="1">
      <alignment vertical="top"/>
    </xf>
    <xf numFmtId="4" fontId="1" fillId="2" borderId="1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center" vertical="top"/>
    </xf>
    <xf numFmtId="0" fontId="1" fillId="2" borderId="3" xfId="0" applyNumberFormat="1" applyFont="1" applyFill="1" applyBorder="1" applyAlignment="1">
      <alignment horizontal="center" vertical="top"/>
    </xf>
    <xf numFmtId="4" fontId="1" fillId="2" borderId="3" xfId="0" applyNumberFormat="1" applyFont="1" applyFill="1" applyBorder="1" applyAlignment="1">
      <alignment horizontal="center" vertical="top"/>
    </xf>
    <xf numFmtId="2" fontId="10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/>
    <xf numFmtId="0" fontId="7" fillId="2" borderId="1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top"/>
    </xf>
    <xf numFmtId="49" fontId="1" fillId="2" borderId="0" xfId="0" applyNumberFormat="1" applyFont="1" applyFill="1" applyBorder="1" applyAlignment="1">
      <alignment horizontal="center" vertical="top" wrapText="1"/>
    </xf>
    <xf numFmtId="49" fontId="1" fillId="2" borderId="0" xfId="0" applyNumberFormat="1" applyFont="1" applyFill="1" applyBorder="1" applyAlignment="1">
      <alignment horizontal="center" vertical="top"/>
    </xf>
    <xf numFmtId="0" fontId="1" fillId="2" borderId="0" xfId="0" applyNumberFormat="1" applyFont="1" applyFill="1" applyBorder="1" applyAlignment="1">
      <alignment horizontal="center" vertical="top"/>
    </xf>
    <xf numFmtId="4" fontId="11" fillId="2" borderId="0" xfId="0" applyNumberFormat="1" applyFont="1" applyFill="1" applyBorder="1" applyAlignment="1">
      <alignment horizontal="center" vertical="top" wrapText="1"/>
    </xf>
    <xf numFmtId="4" fontId="1" fillId="2" borderId="0" xfId="0" applyNumberFormat="1" applyFont="1" applyFill="1" applyBorder="1" applyAlignment="1">
      <alignment horizontal="center" vertical="top" wrapText="1"/>
    </xf>
    <xf numFmtId="0" fontId="7" fillId="2" borderId="0" xfId="0" applyFont="1" applyFill="1" applyBorder="1"/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4" fontId="1" fillId="0" borderId="3" xfId="0" applyNumberFormat="1" applyFont="1" applyFill="1" applyBorder="1" applyAlignment="1">
      <alignment horizontal="center" vertical="top"/>
    </xf>
    <xf numFmtId="4" fontId="1" fillId="2" borderId="3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4" fontId="1" fillId="2" borderId="4" xfId="0" applyNumberFormat="1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 wrapText="1"/>
    </xf>
    <xf numFmtId="49" fontId="1" fillId="2" borderId="5" xfId="0" applyNumberFormat="1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 wrapText="1"/>
    </xf>
    <xf numFmtId="0" fontId="0" fillId="2" borderId="8" xfId="0" applyFont="1" applyFill="1" applyBorder="1"/>
    <xf numFmtId="0" fontId="0" fillId="2" borderId="5" xfId="0" applyFont="1" applyFill="1" applyBorder="1"/>
    <xf numFmtId="0" fontId="1" fillId="2" borderId="11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49" fontId="1" fillId="2" borderId="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7"/>
  <sheetViews>
    <sheetView tabSelected="1" showWhiteSpace="0" view="pageBreakPreview" topLeftCell="A5" zoomScaleNormal="100" zoomScaleSheetLayoutView="100" zoomScalePageLayoutView="80" workbookViewId="0">
      <selection activeCell="H16" sqref="H16"/>
    </sheetView>
  </sheetViews>
  <sheetFormatPr defaultRowHeight="15"/>
  <cols>
    <col min="1" max="1" width="32.7109375" customWidth="1"/>
    <col min="2" max="2" width="15.28515625" customWidth="1"/>
    <col min="3" max="3" width="10.42578125" customWidth="1"/>
    <col min="4" max="4" width="8.5703125" customWidth="1"/>
    <col min="5" max="5" width="7.85546875" customWidth="1"/>
    <col min="6" max="6" width="4.85546875" customWidth="1"/>
    <col min="7" max="7" width="14.140625" customWidth="1"/>
    <col min="8" max="8" width="13.28515625" customWidth="1"/>
    <col min="9" max="9" width="13" customWidth="1"/>
    <col min="10" max="10" width="12.5703125" customWidth="1"/>
    <col min="11" max="11" width="37.85546875" customWidth="1"/>
    <col min="12" max="12" width="13.42578125" bestFit="1" customWidth="1"/>
  </cols>
  <sheetData>
    <row r="1" spans="1:12" ht="18.75" customHeight="1">
      <c r="A1" s="6"/>
      <c r="B1" s="6"/>
      <c r="C1" s="6"/>
      <c r="D1" s="6"/>
      <c r="E1" s="6"/>
      <c r="F1" s="6"/>
      <c r="G1" s="7"/>
      <c r="H1" s="68" t="s">
        <v>13</v>
      </c>
      <c r="I1" s="68"/>
      <c r="J1" s="68"/>
      <c r="K1" s="68"/>
    </row>
    <row r="2" spans="1:12" ht="33.75" customHeight="1">
      <c r="A2" s="8"/>
      <c r="B2" s="6"/>
      <c r="C2" s="6"/>
      <c r="D2" s="6"/>
      <c r="E2" s="6"/>
      <c r="F2" s="6"/>
      <c r="G2" s="9"/>
      <c r="H2" s="69" t="s">
        <v>14</v>
      </c>
      <c r="I2" s="69"/>
      <c r="J2" s="69"/>
      <c r="K2" s="69"/>
    </row>
    <row r="3" spans="1:12" ht="15.75" customHeight="1">
      <c r="A3" s="6"/>
      <c r="B3" s="6"/>
      <c r="C3" s="6"/>
      <c r="D3" s="6"/>
      <c r="E3" s="6"/>
      <c r="F3" s="6"/>
      <c r="G3" s="9"/>
      <c r="H3" s="10"/>
      <c r="I3" s="10"/>
      <c r="J3" s="10"/>
      <c r="K3" s="10"/>
    </row>
    <row r="4" spans="1:12" ht="19.149999999999999" customHeight="1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2" ht="13.5" customHeight="1">
      <c r="A5" s="12"/>
      <c r="B5" s="12"/>
      <c r="C5" s="12"/>
      <c r="D5" s="12"/>
      <c r="E5" s="12"/>
      <c r="F5" s="12"/>
      <c r="G5" s="11"/>
      <c r="H5" s="11"/>
      <c r="I5" s="11"/>
      <c r="J5" s="11"/>
      <c r="K5" s="11"/>
    </row>
    <row r="6" spans="1:12" s="1" customFormat="1" ht="12.75" customHeight="1">
      <c r="A6" s="50" t="s">
        <v>8</v>
      </c>
      <c r="B6" s="50" t="s">
        <v>17</v>
      </c>
      <c r="C6" s="71" t="s">
        <v>18</v>
      </c>
      <c r="D6" s="72"/>
      <c r="E6" s="72"/>
      <c r="F6" s="73"/>
      <c r="G6" s="71" t="s">
        <v>29</v>
      </c>
      <c r="H6" s="72"/>
      <c r="I6" s="72"/>
      <c r="J6" s="73"/>
      <c r="K6" s="50" t="s">
        <v>7</v>
      </c>
    </row>
    <row r="7" spans="1:12" s="1" customFormat="1" ht="15" customHeight="1">
      <c r="A7" s="51"/>
      <c r="B7" s="51"/>
      <c r="C7" s="74"/>
      <c r="D7" s="75"/>
      <c r="E7" s="75"/>
      <c r="F7" s="76"/>
      <c r="G7" s="74"/>
      <c r="H7" s="75"/>
      <c r="I7" s="75"/>
      <c r="J7" s="76"/>
      <c r="K7" s="51"/>
    </row>
    <row r="8" spans="1:12" s="1" customFormat="1" ht="16.5" customHeight="1">
      <c r="A8" s="51"/>
      <c r="B8" s="51"/>
      <c r="C8" s="63" t="s">
        <v>19</v>
      </c>
      <c r="D8" s="63" t="s">
        <v>22</v>
      </c>
      <c r="E8" s="63" t="s">
        <v>21</v>
      </c>
      <c r="F8" s="63" t="s">
        <v>20</v>
      </c>
      <c r="G8" s="53">
        <v>2022</v>
      </c>
      <c r="H8" s="53">
        <v>2023</v>
      </c>
      <c r="I8" s="53">
        <v>2024</v>
      </c>
      <c r="J8" s="53" t="s">
        <v>0</v>
      </c>
      <c r="K8" s="51"/>
    </row>
    <row r="9" spans="1:12" s="1" customFormat="1" ht="14.25" customHeight="1">
      <c r="A9" s="52"/>
      <c r="B9" s="52"/>
      <c r="C9" s="64"/>
      <c r="D9" s="64"/>
      <c r="E9" s="64"/>
      <c r="F9" s="64"/>
      <c r="G9" s="54"/>
      <c r="H9" s="54"/>
      <c r="I9" s="54"/>
      <c r="J9" s="54"/>
      <c r="K9" s="52"/>
    </row>
    <row r="10" spans="1:12" s="2" customFormat="1" ht="31.5" customHeight="1">
      <c r="A10" s="47" t="s">
        <v>9</v>
      </c>
      <c r="B10" s="48"/>
      <c r="C10" s="48"/>
      <c r="D10" s="48"/>
      <c r="E10" s="48"/>
      <c r="F10" s="48"/>
      <c r="G10" s="48"/>
      <c r="H10" s="48"/>
      <c r="I10" s="48"/>
      <c r="J10" s="48"/>
      <c r="K10" s="49"/>
    </row>
    <row r="11" spans="1:12" s="14" customFormat="1" ht="44.25" customHeight="1">
      <c r="A11" s="47" t="s">
        <v>36</v>
      </c>
      <c r="B11" s="48"/>
      <c r="C11" s="48"/>
      <c r="D11" s="48"/>
      <c r="E11" s="48"/>
      <c r="F11" s="48"/>
      <c r="G11" s="48"/>
      <c r="H11" s="48"/>
      <c r="I11" s="48"/>
      <c r="J11" s="48"/>
      <c r="K11" s="49"/>
    </row>
    <row r="12" spans="1:12" s="14" customFormat="1" ht="39" customHeight="1">
      <c r="A12" s="65" t="s">
        <v>33</v>
      </c>
      <c r="B12" s="50" t="s">
        <v>16</v>
      </c>
      <c r="C12" s="20" t="s">
        <v>31</v>
      </c>
      <c r="D12" s="20" t="s">
        <v>2</v>
      </c>
      <c r="E12" s="21" t="s">
        <v>1</v>
      </c>
      <c r="F12" s="23" t="s">
        <v>1</v>
      </c>
      <c r="G12" s="17">
        <f>G13</f>
        <v>74455164</v>
      </c>
      <c r="H12" s="17">
        <f>H13</f>
        <v>62125268</v>
      </c>
      <c r="I12" s="17">
        <f>I13</f>
        <v>62125268</v>
      </c>
      <c r="J12" s="17">
        <f>G12+H12+I12</f>
        <v>198705700</v>
      </c>
      <c r="K12" s="65" t="s">
        <v>54</v>
      </c>
      <c r="L12" s="15"/>
    </row>
    <row r="13" spans="1:12" s="14" customFormat="1" ht="38.25" customHeight="1">
      <c r="A13" s="67"/>
      <c r="B13" s="52"/>
      <c r="C13" s="20" t="s">
        <v>31</v>
      </c>
      <c r="D13" s="20" t="s">
        <v>2</v>
      </c>
      <c r="E13" s="21" t="s">
        <v>6</v>
      </c>
      <c r="F13" s="23">
        <v>620</v>
      </c>
      <c r="G13" s="17">
        <v>74455164</v>
      </c>
      <c r="H13" s="17">
        <v>62125268</v>
      </c>
      <c r="I13" s="17">
        <v>62125268</v>
      </c>
      <c r="J13" s="17">
        <f>G13+H13+I13</f>
        <v>198705700</v>
      </c>
      <c r="K13" s="67"/>
      <c r="L13" s="15"/>
    </row>
    <row r="14" spans="1:12" s="14" customFormat="1" ht="36.75" customHeight="1">
      <c r="A14" s="65" t="s">
        <v>34</v>
      </c>
      <c r="B14" s="50" t="s">
        <v>16</v>
      </c>
      <c r="C14" s="20" t="s">
        <v>32</v>
      </c>
      <c r="D14" s="20" t="s">
        <v>2</v>
      </c>
      <c r="E14" s="21" t="s">
        <v>1</v>
      </c>
      <c r="F14" s="23" t="s">
        <v>1</v>
      </c>
      <c r="G14" s="17">
        <f>G15+G16</f>
        <v>6513830</v>
      </c>
      <c r="H14" s="17">
        <f>H15+H16</f>
        <v>5635942</v>
      </c>
      <c r="I14" s="17">
        <f>I15+I16</f>
        <v>5635942</v>
      </c>
      <c r="J14" s="17">
        <f>G14+H14+I14</f>
        <v>17785714</v>
      </c>
      <c r="K14" s="65" t="s">
        <v>55</v>
      </c>
      <c r="L14" s="15"/>
    </row>
    <row r="15" spans="1:12" s="14" customFormat="1" ht="38.450000000000003" customHeight="1">
      <c r="A15" s="66"/>
      <c r="B15" s="51"/>
      <c r="C15" s="20" t="s">
        <v>32</v>
      </c>
      <c r="D15" s="20" t="s">
        <v>2</v>
      </c>
      <c r="E15" s="21" t="s">
        <v>6</v>
      </c>
      <c r="F15" s="23">
        <v>610</v>
      </c>
      <c r="G15" s="17">
        <v>3234937</v>
      </c>
      <c r="H15" s="17">
        <v>2846745</v>
      </c>
      <c r="I15" s="17">
        <v>2846745</v>
      </c>
      <c r="J15" s="17">
        <f>G15+H15+I15</f>
        <v>8928427</v>
      </c>
      <c r="K15" s="66"/>
    </row>
    <row r="16" spans="1:12" s="14" customFormat="1" ht="41.45" customHeight="1">
      <c r="A16" s="67"/>
      <c r="B16" s="52"/>
      <c r="C16" s="20" t="s">
        <v>32</v>
      </c>
      <c r="D16" s="20" t="s">
        <v>2</v>
      </c>
      <c r="E16" s="21" t="s">
        <v>6</v>
      </c>
      <c r="F16" s="23">
        <v>620</v>
      </c>
      <c r="G16" s="17">
        <v>3278893</v>
      </c>
      <c r="H16" s="17">
        <v>2789197</v>
      </c>
      <c r="I16" s="17">
        <v>2789197</v>
      </c>
      <c r="J16" s="17">
        <f>G16+H16+I16</f>
        <v>8857287</v>
      </c>
      <c r="K16" s="67"/>
      <c r="L16" s="15"/>
    </row>
    <row r="17" spans="1:11" s="13" customFormat="1" ht="15.75" customHeight="1">
      <c r="A17" s="47" t="s">
        <v>35</v>
      </c>
      <c r="B17" s="48"/>
      <c r="C17" s="82"/>
      <c r="D17" s="82"/>
      <c r="E17" s="82"/>
      <c r="F17" s="82"/>
      <c r="G17" s="82"/>
      <c r="H17" s="82"/>
      <c r="I17" s="82"/>
      <c r="J17" s="82"/>
      <c r="K17" s="49"/>
    </row>
    <row r="18" spans="1:11" s="13" customFormat="1" ht="11.25" customHeight="1">
      <c r="A18" s="65" t="s">
        <v>37</v>
      </c>
      <c r="B18" s="57" t="s">
        <v>16</v>
      </c>
      <c r="C18" s="86" t="s">
        <v>11</v>
      </c>
      <c r="D18" s="61" t="s">
        <v>2</v>
      </c>
      <c r="E18" s="55" t="s">
        <v>12</v>
      </c>
      <c r="F18" s="55" t="s">
        <v>12</v>
      </c>
      <c r="G18" s="59">
        <f>G20+G21+G22</f>
        <v>4199052</v>
      </c>
      <c r="H18" s="59">
        <f>H20+H21+H22</f>
        <v>3927152</v>
      </c>
      <c r="I18" s="59">
        <f>I20+I21+I22</f>
        <v>3927152</v>
      </c>
      <c r="J18" s="59">
        <f>J20+J21+J22</f>
        <v>12053356</v>
      </c>
      <c r="K18" s="84" t="s">
        <v>10</v>
      </c>
    </row>
    <row r="19" spans="1:11" s="13" customFormat="1" ht="14.25" customHeight="1">
      <c r="A19" s="80"/>
      <c r="B19" s="58"/>
      <c r="C19" s="87"/>
      <c r="D19" s="62"/>
      <c r="E19" s="56"/>
      <c r="F19" s="56"/>
      <c r="G19" s="60"/>
      <c r="H19" s="60"/>
      <c r="I19" s="60"/>
      <c r="J19" s="60"/>
      <c r="K19" s="85"/>
    </row>
    <row r="20" spans="1:11" s="13" customFormat="1" ht="19.5" customHeight="1">
      <c r="A20" s="80"/>
      <c r="B20" s="58"/>
      <c r="C20" s="21" t="s">
        <v>11</v>
      </c>
      <c r="D20" s="20" t="s">
        <v>2</v>
      </c>
      <c r="E20" s="22">
        <v>1105</v>
      </c>
      <c r="F20" s="24">
        <v>110</v>
      </c>
      <c r="G20" s="17">
        <v>4072552</v>
      </c>
      <c r="H20" s="17">
        <v>3817592</v>
      </c>
      <c r="I20" s="17">
        <v>3817592</v>
      </c>
      <c r="J20" s="17">
        <f>SUM(G20:I20)</f>
        <v>11707736</v>
      </c>
      <c r="K20" s="85"/>
    </row>
    <row r="21" spans="1:11" s="13" customFormat="1" ht="17.25" customHeight="1">
      <c r="A21" s="80"/>
      <c r="B21" s="51"/>
      <c r="C21" s="21" t="s">
        <v>11</v>
      </c>
      <c r="D21" s="20" t="s">
        <v>2</v>
      </c>
      <c r="E21" s="22">
        <v>1105</v>
      </c>
      <c r="F21" s="24">
        <v>240</v>
      </c>
      <c r="G21" s="17">
        <v>124500</v>
      </c>
      <c r="H21" s="17">
        <v>109560</v>
      </c>
      <c r="I21" s="17">
        <v>109560</v>
      </c>
      <c r="J21" s="17">
        <f>SUM(G21:I21)</f>
        <v>343620</v>
      </c>
      <c r="K21" s="66"/>
    </row>
    <row r="22" spans="1:11" s="13" customFormat="1" ht="18.75" customHeight="1">
      <c r="A22" s="81"/>
      <c r="B22" s="52"/>
      <c r="C22" s="21" t="s">
        <v>11</v>
      </c>
      <c r="D22" s="20" t="s">
        <v>2</v>
      </c>
      <c r="E22" s="22">
        <v>1105</v>
      </c>
      <c r="F22" s="24">
        <v>850</v>
      </c>
      <c r="G22" s="17">
        <v>2000</v>
      </c>
      <c r="H22" s="17">
        <v>0</v>
      </c>
      <c r="I22" s="17">
        <v>0</v>
      </c>
      <c r="J22" s="17">
        <f>SUM(G22:I22)</f>
        <v>2000</v>
      </c>
      <c r="K22" s="67"/>
    </row>
    <row r="23" spans="1:11" s="13" customFormat="1" ht="30" customHeight="1"/>
    <row r="24" spans="1:11" s="13" customFormat="1" ht="15.75" customHeight="1">
      <c r="A24" s="50" t="s">
        <v>8</v>
      </c>
      <c r="B24" s="50" t="s">
        <v>17</v>
      </c>
      <c r="C24" s="71" t="s">
        <v>18</v>
      </c>
      <c r="D24" s="72"/>
      <c r="E24" s="72"/>
      <c r="F24" s="73"/>
      <c r="G24" s="71" t="s">
        <v>29</v>
      </c>
      <c r="H24" s="72"/>
      <c r="I24" s="72"/>
      <c r="J24" s="73"/>
      <c r="K24" s="50" t="s">
        <v>7</v>
      </c>
    </row>
    <row r="25" spans="1:11" s="13" customFormat="1" ht="13.9" customHeight="1">
      <c r="A25" s="51"/>
      <c r="B25" s="51"/>
      <c r="C25" s="74"/>
      <c r="D25" s="75"/>
      <c r="E25" s="75"/>
      <c r="F25" s="76"/>
      <c r="G25" s="74"/>
      <c r="H25" s="75"/>
      <c r="I25" s="75"/>
      <c r="J25" s="76"/>
      <c r="K25" s="51"/>
    </row>
    <row r="26" spans="1:11" s="13" customFormat="1" ht="31.5" customHeight="1">
      <c r="A26" s="51"/>
      <c r="B26" s="51"/>
      <c r="C26" s="63" t="s">
        <v>19</v>
      </c>
      <c r="D26" s="63" t="s">
        <v>22</v>
      </c>
      <c r="E26" s="63" t="s">
        <v>21</v>
      </c>
      <c r="F26" s="63" t="s">
        <v>20</v>
      </c>
      <c r="G26" s="53">
        <v>2022</v>
      </c>
      <c r="H26" s="53">
        <v>2023</v>
      </c>
      <c r="I26" s="53">
        <v>2024</v>
      </c>
      <c r="J26" s="53" t="s">
        <v>0</v>
      </c>
      <c r="K26" s="51"/>
    </row>
    <row r="27" spans="1:11" s="13" customFormat="1" ht="15" hidden="1" customHeight="1">
      <c r="A27" s="52"/>
      <c r="B27" s="52"/>
      <c r="C27" s="64"/>
      <c r="D27" s="64"/>
      <c r="E27" s="64"/>
      <c r="F27" s="64"/>
      <c r="G27" s="54"/>
      <c r="H27" s="54"/>
      <c r="I27" s="54"/>
      <c r="J27" s="54"/>
      <c r="K27" s="52"/>
    </row>
    <row r="28" spans="1:11" s="13" customFormat="1" ht="19.5" customHeight="1">
      <c r="A28" s="47" t="s">
        <v>38</v>
      </c>
      <c r="B28" s="48"/>
      <c r="C28" s="48"/>
      <c r="D28" s="48"/>
      <c r="E28" s="48"/>
      <c r="F28" s="48"/>
      <c r="G28" s="48"/>
      <c r="H28" s="48"/>
      <c r="I28" s="48"/>
      <c r="J28" s="48"/>
      <c r="K28" s="49"/>
    </row>
    <row r="29" spans="1:11" s="13" customFormat="1" ht="29.25" customHeight="1">
      <c r="A29" s="65" t="s">
        <v>39</v>
      </c>
      <c r="B29" s="50" t="s">
        <v>16</v>
      </c>
      <c r="C29" s="20" t="s">
        <v>41</v>
      </c>
      <c r="D29" s="21" t="s">
        <v>2</v>
      </c>
      <c r="E29" s="19" t="s">
        <v>1</v>
      </c>
      <c r="F29" s="19" t="s">
        <v>1</v>
      </c>
      <c r="G29" s="16">
        <f>G30</f>
        <v>516900</v>
      </c>
      <c r="H29" s="16">
        <f>H30</f>
        <v>0</v>
      </c>
      <c r="I29" s="16">
        <f>I30</f>
        <v>0</v>
      </c>
      <c r="J29" s="16">
        <f>G29+H29+I29</f>
        <v>516900</v>
      </c>
      <c r="K29" s="65" t="s">
        <v>40</v>
      </c>
    </row>
    <row r="30" spans="1:11" s="13" customFormat="1" ht="33.75" customHeight="1">
      <c r="A30" s="67"/>
      <c r="B30" s="52"/>
      <c r="C30" s="20" t="s">
        <v>41</v>
      </c>
      <c r="D30" s="21" t="s">
        <v>2</v>
      </c>
      <c r="E30" s="21" t="s">
        <v>6</v>
      </c>
      <c r="F30" s="22">
        <v>620</v>
      </c>
      <c r="G30" s="17">
        <v>516900</v>
      </c>
      <c r="H30" s="17">
        <v>0</v>
      </c>
      <c r="I30" s="17">
        <v>0</v>
      </c>
      <c r="J30" s="16">
        <f>G30+H30+I30</f>
        <v>516900</v>
      </c>
      <c r="K30" s="67"/>
    </row>
    <row r="31" spans="1:11" s="13" customFormat="1" ht="24" customHeight="1">
      <c r="A31" s="65" t="s">
        <v>43</v>
      </c>
      <c r="B31" s="50" t="s">
        <v>16</v>
      </c>
      <c r="C31" s="20" t="s">
        <v>42</v>
      </c>
      <c r="D31" s="21" t="s">
        <v>2</v>
      </c>
      <c r="E31" s="19" t="s">
        <v>1</v>
      </c>
      <c r="F31" s="19" t="s">
        <v>1</v>
      </c>
      <c r="G31" s="17">
        <f>G32</f>
        <v>4166250</v>
      </c>
      <c r="H31" s="17">
        <f>H32</f>
        <v>0</v>
      </c>
      <c r="I31" s="17">
        <f>I32</f>
        <v>0</v>
      </c>
      <c r="J31" s="45">
        <f>G31+H31+I31</f>
        <v>4166250</v>
      </c>
      <c r="K31" s="65" t="s">
        <v>44</v>
      </c>
    </row>
    <row r="32" spans="1:11" s="13" customFormat="1" ht="24.75" customHeight="1">
      <c r="A32" s="67"/>
      <c r="B32" s="52"/>
      <c r="C32" s="20" t="s">
        <v>42</v>
      </c>
      <c r="D32" s="21" t="s">
        <v>2</v>
      </c>
      <c r="E32" s="21" t="s">
        <v>6</v>
      </c>
      <c r="F32" s="22">
        <v>620</v>
      </c>
      <c r="G32" s="17">
        <v>4166250</v>
      </c>
      <c r="H32" s="17">
        <v>0</v>
      </c>
      <c r="I32" s="17">
        <v>0</v>
      </c>
      <c r="J32" s="25">
        <f>G32</f>
        <v>4166250</v>
      </c>
      <c r="K32" s="67"/>
    </row>
    <row r="33" spans="1:11" s="13" customFormat="1" ht="33.75" customHeight="1">
      <c r="A33" s="88" t="s">
        <v>50</v>
      </c>
      <c r="B33" s="90" t="s">
        <v>47</v>
      </c>
      <c r="C33" s="38" t="s">
        <v>48</v>
      </c>
      <c r="D33" s="42" t="s">
        <v>2</v>
      </c>
      <c r="E33" s="19" t="s">
        <v>1</v>
      </c>
      <c r="F33" s="19" t="s">
        <v>1</v>
      </c>
      <c r="G33" s="25">
        <f>G34</f>
        <v>2200000</v>
      </c>
      <c r="H33" s="25">
        <f>H34</f>
        <v>0</v>
      </c>
      <c r="I33" s="25">
        <f>I34</f>
        <v>0</v>
      </c>
      <c r="J33" s="25">
        <f>G33+H33+I33</f>
        <v>2200000</v>
      </c>
      <c r="K33" s="88" t="s">
        <v>49</v>
      </c>
    </row>
    <row r="34" spans="1:11" s="13" customFormat="1" ht="45" customHeight="1">
      <c r="A34" s="89"/>
      <c r="B34" s="91"/>
      <c r="C34" s="38" t="s">
        <v>48</v>
      </c>
      <c r="D34" s="42" t="s">
        <v>2</v>
      </c>
      <c r="E34" s="39" t="s">
        <v>6</v>
      </c>
      <c r="F34" s="43">
        <v>620</v>
      </c>
      <c r="G34" s="44">
        <v>2200000</v>
      </c>
      <c r="H34" s="44">
        <v>0</v>
      </c>
      <c r="I34" s="44">
        <v>0</v>
      </c>
      <c r="J34" s="44">
        <f>SUM(G34:I34)</f>
        <v>2200000</v>
      </c>
      <c r="K34" s="89"/>
    </row>
    <row r="35" spans="1:11" s="13" customFormat="1" ht="18" customHeight="1">
      <c r="A35" s="92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4"/>
    </row>
    <row r="36" spans="1:11" s="13" customFormat="1" ht="32.25" customHeight="1">
      <c r="A36" s="88" t="s">
        <v>51</v>
      </c>
      <c r="B36" s="90" t="s">
        <v>16</v>
      </c>
      <c r="C36" s="38" t="s">
        <v>45</v>
      </c>
      <c r="D36" s="39" t="s">
        <v>2</v>
      </c>
      <c r="E36" s="19" t="s">
        <v>1</v>
      </c>
      <c r="F36" s="19" t="s">
        <v>1</v>
      </c>
      <c r="G36" s="46">
        <f>G37</f>
        <v>2677370</v>
      </c>
      <c r="H36" s="46">
        <f>H37</f>
        <v>0</v>
      </c>
      <c r="I36" s="46">
        <f>I37</f>
        <v>0</v>
      </c>
      <c r="J36" s="46">
        <f>G36+H36+I36</f>
        <v>2677370</v>
      </c>
      <c r="K36" s="88" t="s">
        <v>46</v>
      </c>
    </row>
    <row r="37" spans="1:11" ht="30" customHeight="1">
      <c r="A37" s="89"/>
      <c r="B37" s="91"/>
      <c r="C37" s="38" t="s">
        <v>45</v>
      </c>
      <c r="D37" s="39" t="s">
        <v>2</v>
      </c>
      <c r="E37" s="39" t="s">
        <v>6</v>
      </c>
      <c r="F37" s="40">
        <v>240</v>
      </c>
      <c r="G37" s="41">
        <v>2677370</v>
      </c>
      <c r="H37" s="41">
        <v>0</v>
      </c>
      <c r="I37" s="41">
        <v>0</v>
      </c>
      <c r="J37" s="41">
        <f>SUM(G37:I37)</f>
        <v>2677370</v>
      </c>
      <c r="K37" s="89"/>
    </row>
    <row r="38" spans="1:11" ht="55.5" customHeight="1">
      <c r="A38" s="18" t="s">
        <v>5</v>
      </c>
      <c r="B38" s="19" t="s">
        <v>16</v>
      </c>
      <c r="C38" s="21" t="s">
        <v>15</v>
      </c>
      <c r="D38" s="23" t="s">
        <v>12</v>
      </c>
      <c r="E38" s="23" t="s">
        <v>12</v>
      </c>
      <c r="F38" s="24" t="s">
        <v>1</v>
      </c>
      <c r="G38" s="25">
        <f>G12+G14+G18+G29+G31+G33+G36</f>
        <v>94728566</v>
      </c>
      <c r="H38" s="25">
        <f>H12+H14+H18+H29+H31+H33+H36</f>
        <v>71688362</v>
      </c>
      <c r="I38" s="25">
        <f>I12+I14+I18+I29+I31+I33+I36</f>
        <v>71688362</v>
      </c>
      <c r="J38" s="25">
        <f>J12+J14+J18+J29+J31+J33+J36</f>
        <v>238105290</v>
      </c>
      <c r="K38" s="26"/>
    </row>
    <row r="39" spans="1:11" ht="16.5" customHeight="1">
      <c r="A39" s="18" t="s">
        <v>3</v>
      </c>
      <c r="B39" s="19"/>
      <c r="C39" s="24"/>
      <c r="D39" s="21"/>
      <c r="E39" s="27"/>
      <c r="F39" s="24"/>
      <c r="G39" s="28"/>
      <c r="H39" s="28"/>
      <c r="I39" s="28"/>
      <c r="J39" s="28"/>
      <c r="K39" s="29"/>
    </row>
    <row r="40" spans="1:11" ht="36" customHeight="1">
      <c r="A40" s="30" t="s">
        <v>28</v>
      </c>
      <c r="B40" s="19" t="s">
        <v>16</v>
      </c>
      <c r="C40" s="21" t="s">
        <v>15</v>
      </c>
      <c r="D40" s="20" t="s">
        <v>2</v>
      </c>
      <c r="E40" s="31" t="s">
        <v>12</v>
      </c>
      <c r="F40" s="23" t="s">
        <v>1</v>
      </c>
      <c r="G40" s="16">
        <f>G38</f>
        <v>94728566</v>
      </c>
      <c r="H40" s="16">
        <f>H38</f>
        <v>71688362</v>
      </c>
      <c r="I40" s="16">
        <f>I38</f>
        <v>71688362</v>
      </c>
      <c r="J40" s="16">
        <f>G40+H40+I40</f>
        <v>238105290</v>
      </c>
      <c r="K40" s="29"/>
    </row>
    <row r="41" spans="1:11" ht="14.25" customHeight="1">
      <c r="A41" s="79" t="s">
        <v>23</v>
      </c>
      <c r="B41" s="79"/>
      <c r="C41" s="32"/>
      <c r="D41" s="32"/>
      <c r="E41" s="33"/>
      <c r="F41" s="34"/>
      <c r="G41" s="35"/>
      <c r="H41" s="36"/>
      <c r="I41" s="36"/>
      <c r="J41" s="35"/>
      <c r="K41" s="37"/>
    </row>
    <row r="42" spans="1:11">
      <c r="A42" s="78" t="s">
        <v>24</v>
      </c>
      <c r="B42" s="78"/>
      <c r="C42" s="32" t="s">
        <v>30</v>
      </c>
      <c r="D42" s="32"/>
      <c r="E42" s="33"/>
      <c r="F42" s="34"/>
      <c r="G42" s="35"/>
      <c r="H42" s="36"/>
      <c r="I42" s="36"/>
      <c r="J42" s="35"/>
      <c r="K42" s="37"/>
    </row>
    <row r="43" spans="1:11">
      <c r="A43" s="78" t="s">
        <v>25</v>
      </c>
      <c r="B43" s="78"/>
      <c r="C43" s="32"/>
      <c r="D43" s="32"/>
      <c r="E43" s="33"/>
      <c r="F43" s="34"/>
      <c r="G43" s="35"/>
      <c r="H43" s="36"/>
      <c r="I43" s="36"/>
      <c r="J43" s="35"/>
      <c r="K43" s="37"/>
    </row>
    <row r="44" spans="1:11">
      <c r="A44" s="78" t="s">
        <v>26</v>
      </c>
      <c r="B44" s="78"/>
      <c r="C44" s="32"/>
      <c r="D44" s="32"/>
      <c r="E44" s="33"/>
      <c r="F44" s="34"/>
      <c r="G44" s="35"/>
      <c r="H44" s="36"/>
      <c r="I44" s="36"/>
      <c r="J44" s="35"/>
      <c r="K44" s="37"/>
    </row>
    <row r="45" spans="1:11">
      <c r="A45" s="78" t="s">
        <v>27</v>
      </c>
      <c r="B45" s="78"/>
      <c r="C45" s="32"/>
      <c r="D45" s="32"/>
      <c r="E45" s="33"/>
      <c r="F45" s="34"/>
      <c r="G45" s="35"/>
      <c r="H45" s="36"/>
      <c r="I45" s="36"/>
      <c r="J45" s="35"/>
      <c r="K45" s="37"/>
    </row>
    <row r="46" spans="1:11" ht="23.25" customHeight="1">
      <c r="A46" s="83" t="s">
        <v>53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</row>
    <row r="47" spans="1:11">
      <c r="A47" s="3"/>
      <c r="B47" s="3"/>
      <c r="C47" s="3"/>
      <c r="D47" s="3"/>
      <c r="E47" s="3"/>
      <c r="F47" s="3"/>
      <c r="G47" s="3"/>
      <c r="I47" s="77"/>
      <c r="J47" s="77"/>
    </row>
    <row r="48" spans="1:11">
      <c r="A48" s="3"/>
      <c r="B48" s="3"/>
      <c r="C48" s="3"/>
      <c r="D48" s="3"/>
      <c r="E48" s="3"/>
      <c r="G48" s="4"/>
      <c r="J48" s="4"/>
    </row>
    <row r="50" spans="7:8" ht="18.75" customHeight="1"/>
    <row r="57" spans="7:8">
      <c r="G57" s="5"/>
      <c r="H57" s="4"/>
    </row>
  </sheetData>
  <mergeCells count="70">
    <mergeCell ref="A36:A37"/>
    <mergeCell ref="B36:B37"/>
    <mergeCell ref="K36:K37"/>
    <mergeCell ref="K29:K30"/>
    <mergeCell ref="A31:A32"/>
    <mergeCell ref="B31:B32"/>
    <mergeCell ref="K31:K32"/>
    <mergeCell ref="A33:A34"/>
    <mergeCell ref="B33:B34"/>
    <mergeCell ref="K33:K34"/>
    <mergeCell ref="A29:A30"/>
    <mergeCell ref="B29:B30"/>
    <mergeCell ref="A35:K35"/>
    <mergeCell ref="K12:K13"/>
    <mergeCell ref="A12:A13"/>
    <mergeCell ref="B12:B13"/>
    <mergeCell ref="C24:F25"/>
    <mergeCell ref="G24:J25"/>
    <mergeCell ref="C18:C19"/>
    <mergeCell ref="B24:B27"/>
    <mergeCell ref="K14:K16"/>
    <mergeCell ref="J18:J19"/>
    <mergeCell ref="D26:D27"/>
    <mergeCell ref="E26:E27"/>
    <mergeCell ref="F26:F27"/>
    <mergeCell ref="G26:G27"/>
    <mergeCell ref="H26:H27"/>
    <mergeCell ref="I47:J47"/>
    <mergeCell ref="A6:A9"/>
    <mergeCell ref="E8:E9"/>
    <mergeCell ref="B6:B9"/>
    <mergeCell ref="A43:B43"/>
    <mergeCell ref="A45:B45"/>
    <mergeCell ref="F8:F9"/>
    <mergeCell ref="A44:B44"/>
    <mergeCell ref="A41:B41"/>
    <mergeCell ref="G6:J7"/>
    <mergeCell ref="A42:B42"/>
    <mergeCell ref="A18:A22"/>
    <mergeCell ref="A17:K17"/>
    <mergeCell ref="A10:K10"/>
    <mergeCell ref="A46:K46"/>
    <mergeCell ref="K18:K22"/>
    <mergeCell ref="H1:K1"/>
    <mergeCell ref="H2:K2"/>
    <mergeCell ref="J8:J9"/>
    <mergeCell ref="I8:I9"/>
    <mergeCell ref="H8:H9"/>
    <mergeCell ref="A4:K4"/>
    <mergeCell ref="C6:F7"/>
    <mergeCell ref="C8:C9"/>
    <mergeCell ref="K6:K9"/>
    <mergeCell ref="G8:G9"/>
    <mergeCell ref="D8:D9"/>
    <mergeCell ref="A28:K28"/>
    <mergeCell ref="K24:K27"/>
    <mergeCell ref="J26:J27"/>
    <mergeCell ref="A11:K11"/>
    <mergeCell ref="E18:E19"/>
    <mergeCell ref="B18:B22"/>
    <mergeCell ref="F18:F19"/>
    <mergeCell ref="G18:G19"/>
    <mergeCell ref="H18:H19"/>
    <mergeCell ref="I18:I19"/>
    <mergeCell ref="D18:D19"/>
    <mergeCell ref="A24:A27"/>
    <mergeCell ref="C26:C27"/>
    <mergeCell ref="A14:A16"/>
    <mergeCell ref="B14:B16"/>
    <mergeCell ref="I26:I27"/>
  </mergeCells>
  <phoneticPr fontId="5" type="noConversion"/>
  <pageMargins left="0.78740157480314965" right="0.39370078740157483" top="0.98425196850393704" bottom="0.39370078740157483" header="0.27559055118110237" footer="0.39370078740157483"/>
  <pageSetup paperSize="9" scale="78" orientation="landscape" r:id="rId1"/>
  <headerFooter differentFirst="1"/>
  <rowBreaks count="1" manualBreakCount="1">
    <brk id="2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2018-02-14T14:12:05Z</cp:lastPrinted>
  <dcterms:created xsi:type="dcterms:W3CDTF">2006-09-28T05:33:49Z</dcterms:created>
  <dcterms:modified xsi:type="dcterms:W3CDTF">2022-05-31T04:00:57Z</dcterms:modified>
</cp:coreProperties>
</file>