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D34"/>
  <c r="D30" s="1"/>
  <c r="F25"/>
  <c r="F14" s="1"/>
  <c r="E25"/>
  <c r="E14"/>
  <c r="D29"/>
  <c r="D23"/>
  <c r="D19"/>
  <c r="G28"/>
  <c r="D28"/>
  <c r="G27"/>
  <c r="D14" l="1"/>
  <c r="D10" s="1"/>
  <c r="G25"/>
  <c r="G29"/>
  <c r="D25"/>
  <c r="D18" l="1"/>
  <c r="D13" s="1"/>
  <c r="G19" l="1"/>
  <c r="G34"/>
  <c r="G24"/>
  <c r="F15"/>
  <c r="E15"/>
  <c r="D15" l="1"/>
  <c r="G15" s="1"/>
  <c r="D20"/>
  <c r="G30" l="1"/>
  <c r="G18" l="1"/>
  <c r="G33"/>
  <c r="G32"/>
  <c r="F13"/>
  <c r="E13"/>
  <c r="F12"/>
  <c r="E12"/>
  <c r="F20"/>
  <c r="E20"/>
  <c r="G17"/>
  <c r="G22"/>
  <c r="G23"/>
  <c r="G20" l="1"/>
  <c r="G13"/>
  <c r="G12"/>
  <c r="E10"/>
  <c r="F10"/>
  <c r="G14"/>
  <c r="G10" l="1"/>
</calcChain>
</file>

<file path=xl/sharedStrings.xml><?xml version="1.0" encoding="utf-8"?>
<sst xmlns="http://schemas.openxmlformats.org/spreadsheetml/2006/main" count="45" uniqueCount="25">
  <si>
    <t>Статус</t>
  </si>
  <si>
    <t>Наименование муниципальной программы, подпрограммы муниципальной программы</t>
  </si>
  <si>
    <t>Итого на период</t>
  </si>
  <si>
    <t>Всего</t>
  </si>
  <si>
    <t>в том числе:</t>
  </si>
  <si>
    <t>федеральный бюджет</t>
  </si>
  <si>
    <t>краевой бюджет</t>
  </si>
  <si>
    <t>местный бюджет</t>
  </si>
  <si>
    <t>Подпрограмма 1</t>
  </si>
  <si>
    <t>Подпрограмма 2</t>
  </si>
  <si>
    <t>Приложение № 2</t>
  </si>
  <si>
    <t>Муниципальная программа</t>
  </si>
  <si>
    <t>Оценка расходов (руб.), годы</t>
  </si>
  <si>
    <t xml:space="preserve">к муниципальной программе «Развитие физической культуры и спорта в ЗАТО Железногорск»                                            </t>
  </si>
  <si>
    <t>Уровень бюджетной системы/ источники финансирования</t>
  </si>
  <si>
    <t>"Развитие массовой  физической культуры  и спорта"</t>
  </si>
  <si>
    <t xml:space="preserve">"Развитие физической культуры и спорта в ЗАТО Железногорск" </t>
  </si>
  <si>
    <t>"Развитие системы подготовки спортивного резерва"</t>
  </si>
  <si>
    <t>Информация об источниках финансирования подпрограмм, отдельных мероприятий муниципальной  программы                                                          (средства местного бюджета, в том числе средства, поступившие из бюджетов других уровней бюджетной системы)</t>
  </si>
  <si>
    <t xml:space="preserve">Отдельное мероприятие </t>
  </si>
  <si>
    <t>Резерв средств на исполнение условий соглашений о предоставлении межбюджетных трансфертов из вышестоящего бюджета в рамках муниципальной программы "Развитие физической культуры и спорта в ЗАТО Железногорск"</t>
  </si>
  <si>
    <t xml:space="preserve">                                                                              </t>
  </si>
  <si>
    <t>Начальник Социального отдела                                                                                            ________________                   А.А. Кривицкая</t>
  </si>
  <si>
    <t>Подпрограмма 3</t>
  </si>
  <si>
    <t>"Развитие адаптивной физической культуры и спорта"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</si>
</sst>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Fill="1"/>
    <xf numFmtId="0" fontId="2" fillId="0" borderId="0" xfId="0" applyFont="1" applyFill="1"/>
    <xf numFmtId="0" fontId="9" fillId="0" borderId="0" xfId="0" applyFont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4" fontId="6" fillId="2" borderId="3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4" fontId="6" fillId="2" borderId="3" xfId="0" applyNumberFormat="1" applyFont="1" applyFill="1" applyBorder="1" applyAlignment="1" applyProtection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1052989</xdr:colOff>
      <xdr:row>7</xdr:row>
      <xdr:rowOff>198120</xdr:rowOff>
    </xdr:from>
    <xdr:ext cx="184731" cy="264560"/>
    <xdr:sp macro="" textlink="">
      <xdr:nvSpPr>
        <xdr:cNvPr id="2" name="TextBox 1"/>
        <xdr:cNvSpPr txBox="1"/>
      </xdr:nvSpPr>
      <xdr:spPr>
        <a:xfrm>
          <a:off x="4415314" y="1922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1052989</xdr:colOff>
      <xdr:row>19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415314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1052989</xdr:colOff>
      <xdr:row>29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415314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1052989</xdr:colOff>
      <xdr:row>39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415314" y="561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1052989</xdr:colOff>
      <xdr:row>24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415314" y="72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Normal="100" zoomScaleSheetLayoutView="100" zoomScalePageLayoutView="90" workbookViewId="0">
      <selection activeCell="D24" sqref="D24"/>
    </sheetView>
  </sheetViews>
  <sheetFormatPr defaultRowHeight="15"/>
  <cols>
    <col min="1" max="1" width="17" customWidth="1"/>
    <col min="2" max="2" width="33.42578125" customWidth="1"/>
    <col min="3" max="3" width="25.28515625" customWidth="1"/>
    <col min="4" max="4" width="14.28515625" customWidth="1"/>
    <col min="5" max="6" width="14" customWidth="1"/>
    <col min="7" max="7" width="15.28515625" customWidth="1"/>
    <col min="8" max="8" width="17.5703125" customWidth="1"/>
  </cols>
  <sheetData>
    <row r="1" spans="1:11" ht="11.25" customHeight="1"/>
    <row r="2" spans="1:11" ht="16.899999999999999" customHeight="1">
      <c r="A2" s="1"/>
      <c r="D2" s="28" t="s">
        <v>10</v>
      </c>
      <c r="E2" s="29"/>
      <c r="F2" s="29"/>
      <c r="G2" s="29"/>
      <c r="H2" s="2"/>
      <c r="I2" s="3"/>
      <c r="J2" s="3"/>
      <c r="K2" s="3"/>
    </row>
    <row r="3" spans="1:11" ht="36.75" customHeight="1">
      <c r="A3" s="1"/>
      <c r="D3" s="41" t="s">
        <v>13</v>
      </c>
      <c r="E3" s="29"/>
      <c r="F3" s="29"/>
      <c r="G3" s="29"/>
      <c r="H3" s="4"/>
      <c r="I3" s="3"/>
      <c r="J3" s="3"/>
      <c r="K3" s="3"/>
    </row>
    <row r="4" spans="1:11" ht="10.5" customHeight="1">
      <c r="A4" s="1"/>
      <c r="D4" s="6"/>
      <c r="E4" s="7"/>
      <c r="F4" s="7"/>
      <c r="G4" s="7"/>
      <c r="H4" s="4"/>
      <c r="I4" s="3"/>
      <c r="J4" s="3"/>
      <c r="K4" s="3"/>
    </row>
    <row r="5" spans="1:11" ht="15.75" customHeight="1">
      <c r="A5" s="45" t="s">
        <v>18</v>
      </c>
      <c r="B5" s="45"/>
      <c r="C5" s="45"/>
      <c r="D5" s="45"/>
      <c r="E5" s="45"/>
      <c r="F5" s="45"/>
      <c r="G5" s="45"/>
    </row>
    <row r="6" spans="1:11" ht="11.45" customHeight="1">
      <c r="A6" s="45"/>
      <c r="B6" s="45"/>
      <c r="C6" s="45"/>
      <c r="D6" s="45"/>
      <c r="E6" s="45"/>
      <c r="F6" s="45"/>
      <c r="G6" s="45"/>
    </row>
    <row r="7" spans="1:11" ht="12.6" customHeight="1">
      <c r="A7" s="45"/>
      <c r="B7" s="45"/>
      <c r="C7" s="45"/>
      <c r="D7" s="45"/>
      <c r="E7" s="45"/>
      <c r="F7" s="45"/>
      <c r="G7" s="45"/>
    </row>
    <row r="8" spans="1:11" s="5" customFormat="1" ht="19.899999999999999" customHeight="1">
      <c r="A8" s="30" t="s">
        <v>0</v>
      </c>
      <c r="B8" s="30" t="s">
        <v>1</v>
      </c>
      <c r="C8" s="30" t="s">
        <v>14</v>
      </c>
      <c r="D8" s="42" t="s">
        <v>12</v>
      </c>
      <c r="E8" s="43"/>
      <c r="F8" s="43"/>
      <c r="G8" s="44"/>
      <c r="H8" s="9"/>
      <c r="I8" s="9"/>
    </row>
    <row r="9" spans="1:11" s="5" customFormat="1" ht="24" customHeight="1">
      <c r="A9" s="35"/>
      <c r="B9" s="35"/>
      <c r="C9" s="35"/>
      <c r="D9" s="19">
        <v>2022</v>
      </c>
      <c r="E9" s="19">
        <v>2023</v>
      </c>
      <c r="F9" s="19">
        <v>2024</v>
      </c>
      <c r="G9" s="20" t="s">
        <v>2</v>
      </c>
      <c r="H9" s="9"/>
      <c r="I9" s="9"/>
    </row>
    <row r="10" spans="1:11" s="5" customFormat="1" ht="16.149999999999999" customHeight="1">
      <c r="A10" s="30" t="s">
        <v>11</v>
      </c>
      <c r="B10" s="36" t="s">
        <v>16</v>
      </c>
      <c r="C10" s="21" t="s">
        <v>3</v>
      </c>
      <c r="D10" s="22">
        <f>D12+D13+D14</f>
        <v>205161342.99999997</v>
      </c>
      <c r="E10" s="22">
        <f>E12+E13+E14</f>
        <v>162189244</v>
      </c>
      <c r="F10" s="22">
        <f>F12+F13+F14</f>
        <v>162189244</v>
      </c>
      <c r="G10" s="22">
        <f>D10+E10+F10</f>
        <v>529539831</v>
      </c>
      <c r="H10" s="9"/>
      <c r="I10" s="9"/>
    </row>
    <row r="11" spans="1:11" s="5" customFormat="1" ht="12.75">
      <c r="A11" s="31"/>
      <c r="B11" s="37"/>
      <c r="C11" s="23" t="s">
        <v>4</v>
      </c>
      <c r="D11" s="22"/>
      <c r="E11" s="22"/>
      <c r="F11" s="22"/>
      <c r="G11" s="22"/>
      <c r="H11" s="9"/>
      <c r="I11" s="9"/>
    </row>
    <row r="12" spans="1:11" s="5" customFormat="1" ht="15" customHeight="1">
      <c r="A12" s="31"/>
      <c r="B12" s="37"/>
      <c r="C12" s="23" t="s">
        <v>5</v>
      </c>
      <c r="D12" s="22">
        <v>0</v>
      </c>
      <c r="E12" s="22">
        <f t="shared" ref="E12:F13" si="0">E17+E22</f>
        <v>0</v>
      </c>
      <c r="F12" s="22">
        <f t="shared" si="0"/>
        <v>0</v>
      </c>
      <c r="G12" s="22">
        <f>SUM(D12:F12)</f>
        <v>0</v>
      </c>
      <c r="H12" s="9"/>
      <c r="I12" s="9"/>
    </row>
    <row r="13" spans="1:11" s="5" customFormat="1" ht="12.75">
      <c r="A13" s="31"/>
      <c r="B13" s="37"/>
      <c r="C13" s="23" t="s">
        <v>6</v>
      </c>
      <c r="D13" s="22">
        <f>D18+D23+D28</f>
        <v>12504700</v>
      </c>
      <c r="E13" s="22">
        <f t="shared" si="0"/>
        <v>0</v>
      </c>
      <c r="F13" s="22">
        <f t="shared" si="0"/>
        <v>0</v>
      </c>
      <c r="G13" s="22">
        <f>D13+E13+F13</f>
        <v>12504700</v>
      </c>
      <c r="H13" s="9"/>
      <c r="I13" s="9"/>
    </row>
    <row r="14" spans="1:11" s="5" customFormat="1" ht="13.9" customHeight="1">
      <c r="A14" s="31"/>
      <c r="B14" s="37"/>
      <c r="C14" s="23" t="s">
        <v>7</v>
      </c>
      <c r="D14" s="22">
        <f>D19+D24+D29+D34</f>
        <v>192656642.99999997</v>
      </c>
      <c r="E14" s="22">
        <f>E19+E24+E25+E30</f>
        <v>162189244</v>
      </c>
      <c r="F14" s="22">
        <f>F19+F24+F25+F30</f>
        <v>162189244</v>
      </c>
      <c r="G14" s="22">
        <f>D14+E14+F14</f>
        <v>517035131</v>
      </c>
      <c r="H14" s="9"/>
      <c r="I14" s="9"/>
    </row>
    <row r="15" spans="1:11" s="5" customFormat="1" ht="15.6" customHeight="1">
      <c r="A15" s="38" t="s">
        <v>8</v>
      </c>
      <c r="B15" s="36" t="s">
        <v>15</v>
      </c>
      <c r="C15" s="23" t="s">
        <v>3</v>
      </c>
      <c r="D15" s="22">
        <f>D17+D18+D19</f>
        <v>94728566</v>
      </c>
      <c r="E15" s="22">
        <f>E17+E18+E19</f>
        <v>71688362</v>
      </c>
      <c r="F15" s="22">
        <f>F17+F18+F19</f>
        <v>71688362</v>
      </c>
      <c r="G15" s="22">
        <f>D15+E15+F15</f>
        <v>238105290</v>
      </c>
      <c r="H15" s="9"/>
      <c r="I15" s="9"/>
    </row>
    <row r="16" spans="1:11" s="5" customFormat="1" ht="12.75">
      <c r="A16" s="39"/>
      <c r="B16" s="37"/>
      <c r="C16" s="23" t="s">
        <v>4</v>
      </c>
      <c r="D16" s="22"/>
      <c r="E16" s="22"/>
      <c r="F16" s="22"/>
      <c r="G16" s="22"/>
      <c r="H16" s="9"/>
      <c r="I16" s="9"/>
    </row>
    <row r="17" spans="1:9" s="5" customFormat="1" ht="14.25" customHeight="1">
      <c r="A17" s="39"/>
      <c r="B17" s="37"/>
      <c r="C17" s="23" t="s">
        <v>5</v>
      </c>
      <c r="D17" s="22">
        <v>0</v>
      </c>
      <c r="E17" s="22">
        <v>0</v>
      </c>
      <c r="F17" s="22">
        <v>0</v>
      </c>
      <c r="G17" s="22">
        <f>SUM(D17:F17)</f>
        <v>0</v>
      </c>
      <c r="H17" s="9"/>
    </row>
    <row r="18" spans="1:9" s="5" customFormat="1" ht="12.75">
      <c r="A18" s="39"/>
      <c r="B18" s="37"/>
      <c r="C18" s="23" t="s">
        <v>6</v>
      </c>
      <c r="D18" s="22">
        <f>516900+3999600</f>
        <v>4516500</v>
      </c>
      <c r="E18" s="22">
        <v>0</v>
      </c>
      <c r="F18" s="22">
        <v>0</v>
      </c>
      <c r="G18" s="22">
        <f>SUM(D18:F18)</f>
        <v>4516500</v>
      </c>
      <c r="H18" s="9"/>
    </row>
    <row r="19" spans="1:9" s="5" customFormat="1" ht="13.5" customHeight="1">
      <c r="A19" s="39"/>
      <c r="B19" s="37"/>
      <c r="C19" s="23" t="s">
        <v>7</v>
      </c>
      <c r="D19" s="22">
        <f>80083995+166650+10763326-801905</f>
        <v>90212066</v>
      </c>
      <c r="E19" s="22">
        <v>71688362</v>
      </c>
      <c r="F19" s="22">
        <v>71688362</v>
      </c>
      <c r="G19" s="22">
        <f>D19+E19+F19</f>
        <v>233588790</v>
      </c>
      <c r="H19" s="9"/>
    </row>
    <row r="20" spans="1:9" s="5" customFormat="1" ht="15" customHeight="1">
      <c r="A20" s="38" t="s">
        <v>9</v>
      </c>
      <c r="B20" s="32" t="s">
        <v>17</v>
      </c>
      <c r="C20" s="23" t="s">
        <v>3</v>
      </c>
      <c r="D20" s="22">
        <f>D23+D24</f>
        <v>105731152.57000001</v>
      </c>
      <c r="E20" s="22">
        <f>E23+E24</f>
        <v>89698977</v>
      </c>
      <c r="F20" s="22">
        <f>F23+F24</f>
        <v>89698977</v>
      </c>
      <c r="G20" s="22">
        <f>D20+E20+F20</f>
        <v>285129106.56999999</v>
      </c>
      <c r="H20" s="9"/>
    </row>
    <row r="21" spans="1:9" s="5" customFormat="1" ht="12.75">
      <c r="A21" s="39"/>
      <c r="B21" s="33"/>
      <c r="C21" s="23" t="s">
        <v>4</v>
      </c>
      <c r="D21" s="22"/>
      <c r="E21" s="22"/>
      <c r="F21" s="22"/>
      <c r="G21" s="22"/>
      <c r="H21" s="9"/>
    </row>
    <row r="22" spans="1:9" s="5" customFormat="1" ht="14.25" customHeight="1">
      <c r="A22" s="39"/>
      <c r="B22" s="33"/>
      <c r="C22" s="23" t="s">
        <v>5</v>
      </c>
      <c r="D22" s="22">
        <v>0</v>
      </c>
      <c r="E22" s="22">
        <v>0</v>
      </c>
      <c r="F22" s="22">
        <v>0</v>
      </c>
      <c r="G22" s="22">
        <f>SUM(D22:F22)</f>
        <v>0</v>
      </c>
      <c r="H22" s="9"/>
    </row>
    <row r="23" spans="1:9" s="5" customFormat="1" ht="12.75">
      <c r="A23" s="39"/>
      <c r="B23" s="33"/>
      <c r="C23" s="23" t="s">
        <v>6</v>
      </c>
      <c r="D23" s="22">
        <f>7988200-350800</f>
        <v>7637400</v>
      </c>
      <c r="E23" s="22">
        <v>0</v>
      </c>
      <c r="F23" s="22">
        <v>0</v>
      </c>
      <c r="G23" s="22">
        <f>SUM(D23:F23)</f>
        <v>7637400</v>
      </c>
      <c r="H23" s="9"/>
    </row>
    <row r="24" spans="1:9" s="5" customFormat="1" ht="13.5" customHeight="1">
      <c r="A24" s="40"/>
      <c r="B24" s="34"/>
      <c r="C24" s="23" t="s">
        <v>7</v>
      </c>
      <c r="D24" s="22">
        <f>98108369.23-14616.67+0.01</f>
        <v>98093752.570000008</v>
      </c>
      <c r="E24" s="22">
        <v>89698977</v>
      </c>
      <c r="F24" s="22">
        <v>89698977</v>
      </c>
      <c r="G24" s="22">
        <f>D24+E24+F24</f>
        <v>277491706.56999999</v>
      </c>
      <c r="H24" s="9"/>
    </row>
    <row r="25" spans="1:9" s="5" customFormat="1" ht="13.5" customHeight="1">
      <c r="A25" s="46" t="s">
        <v>23</v>
      </c>
      <c r="B25" s="47" t="s">
        <v>24</v>
      </c>
      <c r="C25" s="24" t="s">
        <v>3</v>
      </c>
      <c r="D25" s="22">
        <f>D28+D29</f>
        <v>1167321.67</v>
      </c>
      <c r="E25" s="22">
        <f>E29</f>
        <v>801905</v>
      </c>
      <c r="F25" s="22">
        <f>F29</f>
        <v>801905</v>
      </c>
      <c r="G25" s="22">
        <f>D25+E25+F25</f>
        <v>2771131.67</v>
      </c>
      <c r="H25" s="9"/>
    </row>
    <row r="26" spans="1:9" s="5" customFormat="1" ht="13.5" customHeight="1">
      <c r="A26" s="46"/>
      <c r="B26" s="47"/>
      <c r="C26" s="24" t="s">
        <v>4</v>
      </c>
      <c r="D26" s="22"/>
      <c r="E26" s="22"/>
      <c r="F26" s="22"/>
      <c r="G26" s="22"/>
      <c r="H26" s="9"/>
    </row>
    <row r="27" spans="1:9" s="5" customFormat="1" ht="13.5" customHeight="1">
      <c r="A27" s="46"/>
      <c r="B27" s="47"/>
      <c r="C27" s="24" t="s">
        <v>5</v>
      </c>
      <c r="D27" s="22">
        <v>0</v>
      </c>
      <c r="E27" s="22">
        <v>0</v>
      </c>
      <c r="F27" s="22">
        <v>0</v>
      </c>
      <c r="G27" s="22">
        <f>SUM(D27:F27)</f>
        <v>0</v>
      </c>
      <c r="H27" s="9"/>
    </row>
    <row r="28" spans="1:9" s="5" customFormat="1" ht="13.5" customHeight="1">
      <c r="A28" s="46"/>
      <c r="B28" s="47"/>
      <c r="C28" s="24" t="s">
        <v>6</v>
      </c>
      <c r="D28" s="22">
        <f>350800</f>
        <v>350800</v>
      </c>
      <c r="E28" s="22">
        <v>0</v>
      </c>
      <c r="F28" s="22">
        <v>0</v>
      </c>
      <c r="G28" s="22">
        <f>SUM(D28:F28)</f>
        <v>350800</v>
      </c>
      <c r="H28" s="9"/>
    </row>
    <row r="29" spans="1:9" s="5" customFormat="1" ht="13.5" customHeight="1">
      <c r="A29" s="46"/>
      <c r="B29" s="47"/>
      <c r="C29" s="24" t="s">
        <v>7</v>
      </c>
      <c r="D29" s="22">
        <f>801905+14616.67</f>
        <v>816521.67</v>
      </c>
      <c r="E29" s="22">
        <v>801905</v>
      </c>
      <c r="F29" s="22">
        <v>801905</v>
      </c>
      <c r="G29" s="22">
        <f>SUM(D29:F29)</f>
        <v>2420331.67</v>
      </c>
      <c r="H29" s="9"/>
    </row>
    <row r="30" spans="1:9" s="5" customFormat="1" ht="13.5" customHeight="1">
      <c r="A30" s="36" t="s">
        <v>19</v>
      </c>
      <c r="B30" s="36" t="s">
        <v>20</v>
      </c>
      <c r="C30" s="24" t="s">
        <v>3</v>
      </c>
      <c r="D30" s="25">
        <f>SUM(D32:D34)</f>
        <v>3534302.7600000002</v>
      </c>
      <c r="E30" s="25">
        <v>0</v>
      </c>
      <c r="F30" s="25">
        <v>0</v>
      </c>
      <c r="G30" s="26">
        <f>SUM(D30:F30)</f>
        <v>3534302.7600000002</v>
      </c>
      <c r="H30" s="9"/>
      <c r="I30" s="9"/>
    </row>
    <row r="31" spans="1:9" s="5" customFormat="1" ht="13.5" customHeight="1">
      <c r="A31" s="37"/>
      <c r="B31" s="37"/>
      <c r="C31" s="24" t="s">
        <v>4</v>
      </c>
      <c r="D31" s="27"/>
      <c r="E31" s="27"/>
      <c r="F31" s="27"/>
      <c r="G31" s="27"/>
      <c r="H31" s="9"/>
      <c r="I31" s="9"/>
    </row>
    <row r="32" spans="1:9" s="5" customFormat="1" ht="13.5" customHeight="1">
      <c r="A32" s="37"/>
      <c r="B32" s="37"/>
      <c r="C32" s="24" t="s">
        <v>5</v>
      </c>
      <c r="D32" s="22">
        <v>0</v>
      </c>
      <c r="E32" s="22">
        <v>0</v>
      </c>
      <c r="F32" s="22">
        <v>0</v>
      </c>
      <c r="G32" s="22">
        <f>SUM(D32:F32)</f>
        <v>0</v>
      </c>
      <c r="H32" s="9"/>
      <c r="I32" s="9"/>
    </row>
    <row r="33" spans="1:10" s="5" customFormat="1" ht="13.5" customHeight="1">
      <c r="A33" s="37"/>
      <c r="B33" s="37"/>
      <c r="C33" s="24" t="s">
        <v>6</v>
      </c>
      <c r="D33" s="22">
        <v>0</v>
      </c>
      <c r="E33" s="22">
        <v>0</v>
      </c>
      <c r="F33" s="22">
        <v>0</v>
      </c>
      <c r="G33" s="22">
        <f>SUM(D33:F33)</f>
        <v>0</v>
      </c>
      <c r="H33" s="9"/>
      <c r="I33" s="9"/>
    </row>
    <row r="34" spans="1:10" s="5" customFormat="1" ht="13.5" customHeight="1">
      <c r="A34" s="34"/>
      <c r="B34" s="34"/>
      <c r="C34" s="24" t="s">
        <v>7</v>
      </c>
      <c r="D34" s="25">
        <f>3534302.77-0.01</f>
        <v>3534302.7600000002</v>
      </c>
      <c r="E34" s="25">
        <v>0</v>
      </c>
      <c r="F34" s="25">
        <v>0</v>
      </c>
      <c r="G34" s="26">
        <f>SUM(D34:F34)</f>
        <v>3534302.7600000002</v>
      </c>
      <c r="H34" s="9"/>
      <c r="I34" s="9"/>
    </row>
    <row r="35" spans="1:10" s="5" customFormat="1" ht="13.5" customHeight="1">
      <c r="A35" s="11"/>
      <c r="B35" s="12"/>
      <c r="C35" s="13"/>
      <c r="D35" s="14"/>
      <c r="E35" s="14"/>
      <c r="F35" s="14"/>
      <c r="G35" s="14"/>
      <c r="H35" s="9"/>
      <c r="I35" s="9"/>
    </row>
    <row r="36" spans="1:10" ht="12.75" customHeight="1">
      <c r="A36" s="8"/>
      <c r="B36" s="8"/>
      <c r="C36" s="8"/>
      <c r="D36" s="8"/>
      <c r="E36" s="8"/>
      <c r="F36" s="8"/>
      <c r="G36" s="8"/>
    </row>
    <row r="37" spans="1:10">
      <c r="A37" s="15" t="s">
        <v>22</v>
      </c>
      <c r="B37" s="16"/>
      <c r="C37" s="16"/>
      <c r="D37" s="17"/>
      <c r="E37" s="16"/>
      <c r="F37" s="16"/>
      <c r="G37" s="16"/>
      <c r="H37" s="10"/>
      <c r="I37" s="10"/>
      <c r="J37" s="10"/>
    </row>
    <row r="38" spans="1:10">
      <c r="A38" s="16" t="s">
        <v>21</v>
      </c>
      <c r="B38" s="16"/>
      <c r="C38" s="16"/>
      <c r="D38" s="16"/>
      <c r="E38" s="16"/>
      <c r="F38" s="18"/>
      <c r="G38" s="17"/>
      <c r="H38" s="10"/>
      <c r="I38" s="10"/>
      <c r="J38" s="10"/>
    </row>
    <row r="39" spans="1:10">
      <c r="A39" s="8"/>
      <c r="B39" s="8"/>
      <c r="C39" s="8"/>
      <c r="D39" s="8"/>
      <c r="E39" s="8"/>
      <c r="F39" s="8"/>
      <c r="G39" s="8"/>
    </row>
  </sheetData>
  <mergeCells count="17">
    <mergeCell ref="A25:A29"/>
    <mergeCell ref="B25:B29"/>
    <mergeCell ref="A30:A34"/>
    <mergeCell ref="B30:B34"/>
    <mergeCell ref="D2:G2"/>
    <mergeCell ref="A10:A14"/>
    <mergeCell ref="B20:B24"/>
    <mergeCell ref="B8:B9"/>
    <mergeCell ref="A8:A9"/>
    <mergeCell ref="B10:B14"/>
    <mergeCell ref="A20:A24"/>
    <mergeCell ref="A15:A19"/>
    <mergeCell ref="C8:C9"/>
    <mergeCell ref="B15:B19"/>
    <mergeCell ref="D3:G3"/>
    <mergeCell ref="D8:G8"/>
    <mergeCell ref="A5:G7"/>
  </mergeCells>
  <phoneticPr fontId="5" type="noConversion"/>
  <pageMargins left="0.70866141732283472" right="0.39370078740157483" top="0.55118110236220474" bottom="0.43307086614173229" header="0.31496062992125984" footer="0.47244094488188981"/>
  <pageSetup paperSize="9" scale="95" orientation="landscape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2018-02-15T11:57:35Z</cp:lastPrinted>
  <dcterms:created xsi:type="dcterms:W3CDTF">2006-09-28T05:33:49Z</dcterms:created>
  <dcterms:modified xsi:type="dcterms:W3CDTF">2022-06-07T03:15:07Z</dcterms:modified>
</cp:coreProperties>
</file>